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portleiter-BSB\Desktop\Sport\7. Landesliga\"/>
    </mc:Choice>
  </mc:AlternateContent>
  <bookViews>
    <workbookView xWindow="-120" yWindow="-120" windowWidth="29040" windowHeight="15840" tabRatio="785" activeTab="2"/>
  </bookViews>
  <sheets>
    <sheet name="Web LP-A" sheetId="14" r:id="rId1"/>
    <sheet name="Setz. LP-A" sheetId="4" r:id="rId2"/>
    <sheet name="Ergeb. LP-A" sheetId="9" r:id="rId3"/>
    <sheet name="Mann-LP-A" sheetId="13" r:id="rId4"/>
  </sheets>
  <definedNames>
    <definedName name="_xlnm.Print_Titles" localSheetId="0">'Web LP-A'!$1:$1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4" l="1"/>
  <c r="I47" i="9"/>
  <c r="I46" i="9"/>
  <c r="I11" i="9" l="1"/>
  <c r="I7" i="9"/>
  <c r="I9" i="9"/>
  <c r="I10" i="9"/>
  <c r="I12" i="9"/>
  <c r="I21" i="9"/>
  <c r="I19" i="9"/>
  <c r="I20" i="9"/>
  <c r="I15" i="9"/>
  <c r="I38" i="9"/>
  <c r="I17" i="9"/>
  <c r="I16" i="9"/>
  <c r="I18" i="9"/>
  <c r="I13" i="9"/>
  <c r="I22" i="9"/>
  <c r="I23" i="9"/>
  <c r="I14" i="9"/>
  <c r="I27" i="9"/>
  <c r="I48" i="9"/>
  <c r="I43" i="9"/>
  <c r="I28" i="9"/>
  <c r="I24" i="9"/>
  <c r="I45" i="9"/>
  <c r="I29" i="9"/>
  <c r="I30" i="9"/>
  <c r="I32" i="9"/>
  <c r="I31" i="9"/>
  <c r="I33" i="9"/>
  <c r="I49" i="9"/>
  <c r="I34" i="9"/>
  <c r="I50" i="9"/>
  <c r="I62" i="9"/>
  <c r="I36" i="9"/>
  <c r="I41" i="9"/>
  <c r="I59" i="9"/>
  <c r="I57" i="9"/>
  <c r="I56" i="9"/>
  <c r="I53" i="9"/>
  <c r="I61" i="9"/>
  <c r="I55" i="9"/>
  <c r="I37" i="9"/>
  <c r="I35" i="9"/>
  <c r="I44" i="9"/>
  <c r="I42" i="9"/>
  <c r="I8" i="9"/>
  <c r="I26" i="9"/>
  <c r="I39" i="9"/>
  <c r="I40" i="9"/>
  <c r="I58" i="9"/>
  <c r="I52" i="9"/>
  <c r="I25" i="9"/>
  <c r="I51" i="9"/>
  <c r="I60" i="9"/>
  <c r="I54" i="9"/>
  <c r="I6" i="9"/>
  <c r="E178" i="14"/>
  <c r="C178" i="14"/>
  <c r="E177" i="14"/>
  <c r="C177" i="14"/>
  <c r="E176" i="14"/>
  <c r="C176" i="14"/>
  <c r="E175" i="14"/>
  <c r="C175" i="14"/>
  <c r="E174" i="14"/>
  <c r="C174" i="14"/>
  <c r="E167" i="14"/>
  <c r="C167" i="14"/>
  <c r="E166" i="14"/>
  <c r="C166" i="14"/>
  <c r="E165" i="14"/>
  <c r="C165" i="14"/>
  <c r="E164" i="14"/>
  <c r="C164" i="14"/>
  <c r="E163" i="14"/>
  <c r="C163" i="14"/>
  <c r="E156" i="14"/>
  <c r="C156" i="14"/>
  <c r="E155" i="14"/>
  <c r="C155" i="14"/>
  <c r="E154" i="14"/>
  <c r="C154" i="14"/>
  <c r="E153" i="14"/>
  <c r="C153" i="14"/>
  <c r="E152" i="14"/>
  <c r="C152" i="14"/>
  <c r="E142" i="14"/>
  <c r="C142" i="14"/>
  <c r="E141" i="14"/>
  <c r="C141" i="14"/>
  <c r="E140" i="14"/>
  <c r="C140" i="14"/>
  <c r="E139" i="14"/>
  <c r="C139" i="14"/>
  <c r="E138" i="14"/>
  <c r="C138" i="14"/>
  <c r="E131" i="14"/>
  <c r="C131" i="14"/>
  <c r="E130" i="14"/>
  <c r="C130" i="14"/>
  <c r="E129" i="14"/>
  <c r="C129" i="14"/>
  <c r="E128" i="14"/>
  <c r="C128" i="14"/>
  <c r="E127" i="14"/>
  <c r="E132" i="14" s="1"/>
  <c r="C127" i="14"/>
  <c r="E120" i="14"/>
  <c r="C120" i="14"/>
  <c r="E119" i="14"/>
  <c r="C119" i="14"/>
  <c r="E118" i="14"/>
  <c r="C118" i="14"/>
  <c r="E117" i="14"/>
  <c r="C117" i="14"/>
  <c r="E116" i="14"/>
  <c r="C116" i="14"/>
  <c r="E106" i="14"/>
  <c r="C106" i="14"/>
  <c r="E105" i="14"/>
  <c r="C105" i="14"/>
  <c r="E104" i="14"/>
  <c r="C104" i="14"/>
  <c r="E103" i="14"/>
  <c r="C103" i="14"/>
  <c r="E102" i="14"/>
  <c r="C102" i="14"/>
  <c r="E95" i="14"/>
  <c r="C95" i="14"/>
  <c r="E94" i="14"/>
  <c r="C94" i="14"/>
  <c r="E93" i="14"/>
  <c r="C93" i="14"/>
  <c r="E92" i="14"/>
  <c r="C92" i="14"/>
  <c r="E91" i="14"/>
  <c r="C91" i="14"/>
  <c r="E84" i="14"/>
  <c r="C84" i="14"/>
  <c r="E83" i="14"/>
  <c r="C83" i="14"/>
  <c r="E82" i="14"/>
  <c r="C82" i="14"/>
  <c r="E81" i="14"/>
  <c r="C81" i="14"/>
  <c r="E80" i="14"/>
  <c r="C80" i="14"/>
  <c r="E70" i="14"/>
  <c r="C70" i="14"/>
  <c r="E69" i="14"/>
  <c r="C69" i="14"/>
  <c r="E68" i="14"/>
  <c r="C68" i="14"/>
  <c r="E67" i="14"/>
  <c r="C67" i="14"/>
  <c r="E66" i="14"/>
  <c r="C66" i="14"/>
  <c r="C71" i="14" s="1"/>
  <c r="E59" i="14"/>
  <c r="C59" i="14"/>
  <c r="E58" i="14"/>
  <c r="C58" i="14"/>
  <c r="E57" i="14"/>
  <c r="C57" i="14"/>
  <c r="E56" i="14"/>
  <c r="C56" i="14"/>
  <c r="E55" i="14"/>
  <c r="E60" i="14" s="1"/>
  <c r="C55" i="14"/>
  <c r="E48" i="14"/>
  <c r="C48" i="14"/>
  <c r="E47" i="14"/>
  <c r="C47" i="14"/>
  <c r="E46" i="14"/>
  <c r="C46" i="14"/>
  <c r="E45" i="14"/>
  <c r="C45" i="14"/>
  <c r="E44" i="14"/>
  <c r="C44" i="14"/>
  <c r="C49" i="14" s="1"/>
  <c r="E34" i="14"/>
  <c r="C34" i="14"/>
  <c r="E33" i="14"/>
  <c r="C33" i="14"/>
  <c r="E32" i="14"/>
  <c r="C32" i="14"/>
  <c r="E31" i="14"/>
  <c r="C31" i="14"/>
  <c r="C35" i="14" s="1"/>
  <c r="E30" i="14"/>
  <c r="E35" i="14" s="1"/>
  <c r="E28" i="14" s="1"/>
  <c r="C30" i="14"/>
  <c r="E23" i="14"/>
  <c r="C23" i="14"/>
  <c r="E22" i="14"/>
  <c r="C22" i="14"/>
  <c r="E21" i="14"/>
  <c r="C21" i="14"/>
  <c r="E20" i="14"/>
  <c r="C20" i="14"/>
  <c r="E19" i="14"/>
  <c r="C19" i="14"/>
  <c r="E12" i="14"/>
  <c r="C12" i="14"/>
  <c r="E11" i="14"/>
  <c r="C11" i="14"/>
  <c r="E10" i="14"/>
  <c r="C10" i="14"/>
  <c r="E9" i="14"/>
  <c r="C9" i="14"/>
  <c r="E8" i="14"/>
  <c r="E13" i="14" s="1"/>
  <c r="C8" i="14"/>
  <c r="J36" i="4"/>
  <c r="J38" i="4"/>
  <c r="I36" i="4" s="1"/>
  <c r="J39" i="4"/>
  <c r="I39" i="4" s="1"/>
  <c r="J26" i="4"/>
  <c r="I26" i="4" s="1"/>
  <c r="J9" i="4"/>
  <c r="I9" i="4" s="1"/>
  <c r="J67" i="4"/>
  <c r="I67" i="4" s="1"/>
  <c r="J66" i="4"/>
  <c r="I66" i="4" s="1"/>
  <c r="J65" i="4"/>
  <c r="I65" i="4" s="1"/>
  <c r="J64" i="4"/>
  <c r="J63" i="4"/>
  <c r="J62" i="4"/>
  <c r="J61" i="4"/>
  <c r="J59" i="4"/>
  <c r="J60" i="4"/>
  <c r="I60" i="4" s="1"/>
  <c r="J56" i="4"/>
  <c r="J57" i="4"/>
  <c r="J55" i="4"/>
  <c r="J54" i="4"/>
  <c r="J53" i="4"/>
  <c r="J52" i="4"/>
  <c r="I52" i="4" s="1"/>
  <c r="J51" i="4"/>
  <c r="I51" i="4" s="1"/>
  <c r="J49" i="4"/>
  <c r="J48" i="4"/>
  <c r="I49" i="4" s="1"/>
  <c r="J46" i="4"/>
  <c r="J47" i="4"/>
  <c r="J45" i="4"/>
  <c r="J44" i="4"/>
  <c r="J42" i="4"/>
  <c r="J43" i="4"/>
  <c r="J41" i="4"/>
  <c r="I41" i="4" s="1"/>
  <c r="J34" i="4"/>
  <c r="J35" i="4"/>
  <c r="J33" i="4"/>
  <c r="J32" i="4"/>
  <c r="J37" i="4"/>
  <c r="J30" i="4"/>
  <c r="J29" i="4"/>
  <c r="I29" i="4" s="1"/>
  <c r="J31" i="4"/>
  <c r="I31" i="4" s="1"/>
  <c r="J28" i="4"/>
  <c r="I28" i="4" s="1"/>
  <c r="J25" i="4"/>
  <c r="I25" i="4" s="1"/>
  <c r="J24" i="4"/>
  <c r="I24" i="4" s="1"/>
  <c r="J23" i="4"/>
  <c r="J22" i="4"/>
  <c r="I23" i="4" s="1"/>
  <c r="J21" i="4"/>
  <c r="J20" i="4"/>
  <c r="I20" i="4" s="1"/>
  <c r="J19" i="4"/>
  <c r="J7" i="4"/>
  <c r="J8" i="4"/>
  <c r="I8" i="4" s="1"/>
  <c r="J11" i="4"/>
  <c r="I11" i="4" s="1"/>
  <c r="J10" i="4"/>
  <c r="J12" i="4"/>
  <c r="J13" i="4"/>
  <c r="J14" i="4"/>
  <c r="J15" i="4"/>
  <c r="I15" i="4" s="1"/>
  <c r="J16" i="4"/>
  <c r="I16" i="4" s="1"/>
  <c r="J17" i="4"/>
  <c r="I17" i="4" s="1"/>
  <c r="J6" i="4"/>
  <c r="I54" i="4" l="1"/>
  <c r="I45" i="4"/>
  <c r="I32" i="4"/>
  <c r="I30" i="4"/>
  <c r="C64" i="14"/>
  <c r="I7" i="4"/>
  <c r="I12" i="4"/>
  <c r="I35" i="4"/>
  <c r="I42" i="4"/>
  <c r="I48" i="4"/>
  <c r="I56" i="4"/>
  <c r="E24" i="14"/>
  <c r="E49" i="14"/>
  <c r="E42" i="14" s="1"/>
  <c r="E71" i="14"/>
  <c r="E143" i="14"/>
  <c r="C13" i="14"/>
  <c r="E6" i="14" s="1"/>
  <c r="C24" i="14"/>
  <c r="C17" i="14" s="1"/>
  <c r="C60" i="14"/>
  <c r="C53" i="14" s="1"/>
  <c r="I63" i="4"/>
  <c r="I22" i="4"/>
  <c r="C179" i="14"/>
  <c r="C172" i="14" s="1"/>
  <c r="E179" i="14"/>
  <c r="C168" i="14"/>
  <c r="E168" i="14"/>
  <c r="E157" i="14"/>
  <c r="E150" i="14" s="1"/>
  <c r="C157" i="14"/>
  <c r="I57" i="4"/>
  <c r="I64" i="4"/>
  <c r="I44" i="4"/>
  <c r="I10" i="4"/>
  <c r="I59" i="4"/>
  <c r="C143" i="14"/>
  <c r="E136" i="14" s="1"/>
  <c r="C132" i="14"/>
  <c r="C125" i="14" s="1"/>
  <c r="C121" i="14"/>
  <c r="E121" i="14"/>
  <c r="I43" i="4"/>
  <c r="I61" i="4"/>
  <c r="I62" i="4"/>
  <c r="I53" i="4"/>
  <c r="I55" i="4"/>
  <c r="I46" i="4"/>
  <c r="I47" i="4"/>
  <c r="I37" i="4"/>
  <c r="I21" i="4"/>
  <c r="I14" i="4"/>
  <c r="I13" i="4"/>
  <c r="I6" i="4"/>
  <c r="C107" i="14"/>
  <c r="E107" i="14"/>
  <c r="C96" i="14"/>
  <c r="E96" i="14"/>
  <c r="C89" i="14" s="1"/>
  <c r="E85" i="14"/>
  <c r="C85" i="14"/>
  <c r="I34" i="4"/>
  <c r="I33" i="4"/>
  <c r="I38" i="4"/>
  <c r="E64" i="14"/>
  <c r="E53" i="14"/>
  <c r="C28" i="14"/>
  <c r="C6" i="14"/>
  <c r="E17" i="14" l="1"/>
  <c r="C42" i="14"/>
  <c r="E89" i="14"/>
  <c r="C150" i="14"/>
  <c r="E172" i="14"/>
  <c r="E161" i="14"/>
  <c r="C161" i="14"/>
  <c r="C136" i="14"/>
  <c r="E125" i="14"/>
  <c r="E114" i="14"/>
  <c r="C114" i="14"/>
  <c r="C100" i="14"/>
  <c r="E100" i="14"/>
  <c r="C78" i="14"/>
  <c r="E78" i="14"/>
</calcChain>
</file>

<file path=xl/sharedStrings.xml><?xml version="1.0" encoding="utf-8"?>
<sst xmlns="http://schemas.openxmlformats.org/spreadsheetml/2006/main" count="648" uniqueCount="111">
  <si>
    <t>WK</t>
  </si>
  <si>
    <t>Setz</t>
  </si>
  <si>
    <t>Erg.</t>
  </si>
  <si>
    <t>Peters, Manfred</t>
  </si>
  <si>
    <t>Bertels, Simone</t>
  </si>
  <si>
    <t>Juckenburg, Irina</t>
  </si>
  <si>
    <t>Piater, Frank</t>
  </si>
  <si>
    <t>Piater, Angela</t>
  </si>
  <si>
    <t>Franz, Michael</t>
  </si>
  <si>
    <t>Otto, Peter</t>
  </si>
  <si>
    <t>Bleich, Andreas</t>
  </si>
  <si>
    <t>Mentzer, Cornelia</t>
  </si>
  <si>
    <t>Arlt, Sylvia</t>
  </si>
  <si>
    <t>Maaß, Falko</t>
  </si>
  <si>
    <t>Bäcker, Thomas</t>
  </si>
  <si>
    <t>Schmal, Falk</t>
  </si>
  <si>
    <t>Schröter, Michael</t>
  </si>
  <si>
    <t>Ganschow, Frank</t>
  </si>
  <si>
    <t>Heyne, Jost</t>
  </si>
  <si>
    <t>Schieschke, Frank</t>
  </si>
  <si>
    <t>Petsche, Tilo</t>
  </si>
  <si>
    <t>Raasch, Gernot</t>
  </si>
  <si>
    <t>Bosetzky, Heike</t>
  </si>
  <si>
    <t>Brandenburg, Markus</t>
  </si>
  <si>
    <t>Czulkowski, Emil</t>
  </si>
  <si>
    <t>Warth, Jörg</t>
  </si>
  <si>
    <t>Menzel, Rainer</t>
  </si>
  <si>
    <t>Dubnak, Peter</t>
  </si>
  <si>
    <t>Radtke, Hermann</t>
  </si>
  <si>
    <t>Harmann, Hans-Jürgen</t>
  </si>
  <si>
    <t>Bolduan, Bärbel</t>
  </si>
  <si>
    <t>Andreas, Adelheid</t>
  </si>
  <si>
    <t>Muthke, Michael</t>
  </si>
  <si>
    <t>Kuhlee, Joachim</t>
  </si>
  <si>
    <t>Valentin, Volker</t>
  </si>
  <si>
    <t>Friedrich, Thomas</t>
  </si>
  <si>
    <t>Artelt, Helmut</t>
  </si>
  <si>
    <t>Stibbe, Werner</t>
  </si>
  <si>
    <t>Reich, Andreas</t>
  </si>
  <si>
    <t>Flemming, Hans-Joachim</t>
  </si>
  <si>
    <t>Kretschmer, Reinhard</t>
  </si>
  <si>
    <t>Krebs, Johannes</t>
  </si>
  <si>
    <t>Pohlann, Dieter</t>
  </si>
  <si>
    <t>Neulinger, Gerd</t>
  </si>
  <si>
    <t>Frommann, Detlef</t>
  </si>
  <si>
    <t>Saßenberg, Dieter</t>
  </si>
  <si>
    <t>Böhme, Steffen</t>
  </si>
  <si>
    <t>Ryll, Elke</t>
  </si>
  <si>
    <t>Damm, Mathias</t>
  </si>
  <si>
    <t>aktuelle</t>
  </si>
  <si>
    <t>Setzliste</t>
  </si>
  <si>
    <t>Name, Vorname</t>
  </si>
  <si>
    <t>Verein</t>
  </si>
  <si>
    <t>Ergebnisse</t>
  </si>
  <si>
    <t>Schnitt</t>
  </si>
  <si>
    <t>SchV Briesen</t>
  </si>
  <si>
    <t>SchV Rüdersdorf</t>
  </si>
  <si>
    <t>SchGi Spremberg</t>
  </si>
  <si>
    <t>SchGi PCK Schwedt</t>
  </si>
  <si>
    <t>Mannschafts</t>
  </si>
  <si>
    <t>Einzel</t>
  </si>
  <si>
    <t>Platz</t>
  </si>
  <si>
    <t>Punkte</t>
  </si>
  <si>
    <t>1.</t>
  </si>
  <si>
    <t>:</t>
  </si>
  <si>
    <t>2.</t>
  </si>
  <si>
    <t>3.</t>
  </si>
  <si>
    <t>Mannschaft</t>
  </si>
  <si>
    <t>Ergeb.</t>
  </si>
  <si>
    <t>Pkt</t>
  </si>
  <si>
    <t>M-Pkt</t>
  </si>
  <si>
    <t>E-Pkt</t>
  </si>
  <si>
    <t>1. Wettkampf</t>
  </si>
  <si>
    <t>2. Wettkampf</t>
  </si>
  <si>
    <t>3. Wettkampf</t>
  </si>
  <si>
    <t>4. Wettkampf</t>
  </si>
  <si>
    <t>5. Wettkampf</t>
  </si>
  <si>
    <t>4.</t>
  </si>
  <si>
    <t>5.</t>
  </si>
  <si>
    <t>Buhl, Jörg</t>
  </si>
  <si>
    <r>
      <rPr>
        <sz val="18"/>
        <color theme="1"/>
        <rFont val="Arial"/>
        <family val="2"/>
      </rPr>
      <t>LANDESLIGA</t>
    </r>
    <r>
      <rPr>
        <b/>
        <sz val="18"/>
        <color theme="1"/>
        <rFont val="Arial"/>
        <family val="2"/>
      </rPr>
      <t xml:space="preserve"> - </t>
    </r>
    <r>
      <rPr>
        <b/>
        <sz val="20"/>
        <color theme="1"/>
        <rFont val="Arial"/>
        <family val="2"/>
      </rPr>
      <t>Setzliste</t>
    </r>
    <r>
      <rPr>
        <b/>
        <sz val="18"/>
        <color theme="1"/>
        <rFont val="Arial"/>
        <family val="2"/>
      </rPr>
      <t xml:space="preserve"> - </t>
    </r>
    <r>
      <rPr>
        <sz val="18"/>
        <color theme="1"/>
        <rFont val="Arial"/>
        <family val="2"/>
      </rPr>
      <t>LP-Auflage  2024 / 2025</t>
    </r>
  </si>
  <si>
    <t>Bensdorf-Hdt., Dagmar</t>
  </si>
  <si>
    <t>Brunk, Birgit</t>
  </si>
  <si>
    <t>Brunk, Norbert</t>
  </si>
  <si>
    <t>Harnack, Veit</t>
  </si>
  <si>
    <t>Schambien, Stefan</t>
  </si>
  <si>
    <t>Hörning, Klaus</t>
  </si>
  <si>
    <t>Schötzig, Gudrun</t>
  </si>
  <si>
    <t>Zachow, Anja</t>
  </si>
  <si>
    <t>LANDESLIGA - Ergebnisse  LP - Auflage  2024 / 2025</t>
  </si>
  <si>
    <t>10:20 Uhr</t>
  </si>
  <si>
    <t>SchV Liebenthal</t>
  </si>
  <si>
    <t>SchGi KWH / Wildau</t>
  </si>
  <si>
    <t>13:20 Uhr</t>
  </si>
  <si>
    <t>15:15 Uhr</t>
  </si>
  <si>
    <t>Siegerehrung LP-Auflage  ca. 16:45 Uhr</t>
  </si>
  <si>
    <r>
      <rPr>
        <sz val="18"/>
        <color theme="1"/>
        <rFont val="Arial"/>
        <family val="2"/>
      </rPr>
      <t>LANDESLIGA</t>
    </r>
    <r>
      <rPr>
        <b/>
        <sz val="18"/>
        <color theme="1"/>
        <rFont val="Arial"/>
        <family val="2"/>
      </rPr>
      <t xml:space="preserve"> - </t>
    </r>
    <r>
      <rPr>
        <b/>
        <sz val="20"/>
        <color theme="1"/>
        <rFont val="Arial"/>
        <family val="2"/>
      </rPr>
      <t>Ergebnisse</t>
    </r>
    <r>
      <rPr>
        <b/>
        <sz val="18"/>
        <color theme="1"/>
        <rFont val="Arial"/>
        <family val="2"/>
      </rPr>
      <t xml:space="preserve"> - </t>
    </r>
    <r>
      <rPr>
        <sz val="18"/>
        <color theme="1"/>
        <rFont val="Arial"/>
        <family val="2"/>
      </rPr>
      <t>LP-Auflage  2024 / 2025</t>
    </r>
  </si>
  <si>
    <t>SchV  Liebenthal</t>
  </si>
  <si>
    <t>6.</t>
  </si>
  <si>
    <t>SchV  Rüdersdorf</t>
  </si>
  <si>
    <t xml:space="preserve">SchGi  Spremberg </t>
  </si>
  <si>
    <t>SchV  Briesen</t>
  </si>
  <si>
    <t>SchGi  PCK  Schwedt</t>
  </si>
  <si>
    <t>SchGi  KWH / Wildau</t>
  </si>
  <si>
    <t>Luftpistole - Auflage   2024 / 25</t>
  </si>
  <si>
    <t>Siegerehrung LP-Auflage am 18.01.2025 um 16:45 Uhr</t>
  </si>
  <si>
    <t>SchGi  Spremberg</t>
  </si>
  <si>
    <t xml:space="preserve">SchV  Liebenthal </t>
  </si>
  <si>
    <t>Hauschild, Ralf</t>
  </si>
  <si>
    <t>Hauschild, Volker</t>
  </si>
  <si>
    <t>Endstand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</si>
</sst>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28"/>
      <color theme="1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20"/>
      <color indexed="8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90">
    <xf numFmtId="0" fontId="0" fillId="0" borderId="0" xfId="0"/>
    <xf numFmtId="2" fontId="0" fillId="0" borderId="0" xfId="0" applyNumberFormat="1"/>
    <xf numFmtId="0" fontId="2" fillId="0" borderId="0" xfId="0" applyFont="1"/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4" xfId="0" applyBorder="1"/>
    <xf numFmtId="0" fontId="0" fillId="0" borderId="8" xfId="0" applyBorder="1"/>
    <xf numFmtId="0" fontId="0" fillId="0" borderId="6" xfId="0" applyBorder="1"/>
    <xf numFmtId="0" fontId="7" fillId="0" borderId="3" xfId="0" applyFont="1" applyBorder="1" applyAlignment="1">
      <alignment horizontal="center" vertical="center"/>
    </xf>
    <xf numFmtId="0" fontId="0" fillId="0" borderId="9" xfId="0" applyBorder="1"/>
    <xf numFmtId="0" fontId="8" fillId="0" borderId="1" xfId="0" applyFont="1" applyBorder="1"/>
    <xf numFmtId="0" fontId="11" fillId="0" borderId="1" xfId="1" applyFont="1" applyBorder="1" applyProtection="1">
      <protection hidden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10" xfId="0" applyBorder="1" applyAlignment="1">
      <alignment vertical="center" wrapText="1"/>
    </xf>
    <xf numFmtId="164" fontId="9" fillId="0" borderId="1" xfId="2" applyNumberFormat="1" applyFont="1" applyBorder="1" applyAlignment="1" applyProtection="1">
      <alignment horizontal="center"/>
      <protection hidden="1"/>
    </xf>
    <xf numFmtId="0" fontId="8" fillId="0" borderId="1" xfId="0" applyFont="1" applyBorder="1" applyAlignment="1">
      <alignment vertical="center"/>
    </xf>
    <xf numFmtId="0" fontId="14" fillId="0" borderId="0" xfId="2" applyFont="1" applyAlignment="1" applyProtection="1">
      <alignment horizontal="left"/>
      <protection hidden="1"/>
    </xf>
    <xf numFmtId="0" fontId="9" fillId="0" borderId="1" xfId="2" applyFont="1" applyBorder="1" applyAlignment="1" applyProtection="1">
      <alignment horizontal="center"/>
      <protection hidden="1"/>
    </xf>
    <xf numFmtId="0" fontId="9" fillId="0" borderId="1" xfId="2" applyFont="1" applyBorder="1" applyAlignment="1" applyProtection="1">
      <alignment horizontal="left"/>
      <protection hidden="1"/>
    </xf>
    <xf numFmtId="164" fontId="15" fillId="0" borderId="0" xfId="2" applyNumberFormat="1" applyFont="1" applyAlignment="1" applyProtection="1">
      <alignment horizontal="left"/>
      <protection hidden="1"/>
    </xf>
    <xf numFmtId="2" fontId="0" fillId="0" borderId="1" xfId="0" applyNumberFormat="1" applyBorder="1" applyAlignment="1">
      <alignment vertical="center"/>
    </xf>
    <xf numFmtId="0" fontId="1" fillId="0" borderId="7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6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8" fillId="0" borderId="1" xfId="0" applyFont="1" applyBorder="1"/>
    <xf numFmtId="0" fontId="18" fillId="0" borderId="2" xfId="0" applyFont="1" applyBorder="1"/>
    <xf numFmtId="164" fontId="0" fillId="0" borderId="1" xfId="0" applyNumberFormat="1" applyBorder="1"/>
    <xf numFmtId="0" fontId="1" fillId="0" borderId="6" xfId="0" applyFont="1" applyBorder="1" applyAlignment="1">
      <alignment horizontal="center"/>
    </xf>
    <xf numFmtId="2" fontId="19" fillId="0" borderId="1" xfId="0" applyNumberFormat="1" applyFont="1" applyBorder="1"/>
    <xf numFmtId="0" fontId="18" fillId="0" borderId="1" xfId="0" applyFont="1" applyBorder="1" applyAlignment="1">
      <alignment horizontal="right"/>
    </xf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" fontId="18" fillId="0" borderId="1" xfId="0" applyNumberFormat="1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7" xfId="0" applyBorder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1" fillId="2" borderId="8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1" fillId="2" borderId="11" xfId="0" applyFont="1" applyFill="1" applyBorder="1"/>
    <xf numFmtId="0" fontId="1" fillId="2" borderId="0" xfId="0" applyFont="1" applyFill="1"/>
    <xf numFmtId="0" fontId="1" fillId="2" borderId="7" xfId="0" applyFont="1" applyFill="1" applyBorder="1"/>
    <xf numFmtId="0" fontId="0" fillId="2" borderId="2" xfId="0" applyFill="1" applyBorder="1"/>
    <xf numFmtId="0" fontId="0" fillId="2" borderId="4" xfId="0" applyFill="1" applyBorder="1"/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3"/>
  <sheetViews>
    <sheetView topLeftCell="A160" zoomScaleNormal="100" workbookViewId="0">
      <selection activeCell="E180" sqref="E180:E181"/>
    </sheetView>
  </sheetViews>
  <sheetFormatPr baseColWidth="10" defaultRowHeight="13.8" x14ac:dyDescent="0.25"/>
  <cols>
    <col min="1" max="1" width="23.19921875" customWidth="1"/>
    <col min="2" max="2" width="8.19921875" customWidth="1"/>
    <col min="3" max="3" width="7.3984375" customWidth="1"/>
    <col min="4" max="4" width="2.59765625" customWidth="1"/>
    <col min="5" max="5" width="7.3984375" customWidth="1"/>
    <col min="6" max="6" width="8.19921875" customWidth="1"/>
    <col min="7" max="7" width="23.19921875" customWidth="1"/>
  </cols>
  <sheetData>
    <row r="1" spans="1:7" ht="21" x14ac:dyDescent="0.25">
      <c r="A1" s="86" t="s">
        <v>89</v>
      </c>
      <c r="B1" s="87"/>
      <c r="C1" s="87"/>
      <c r="D1" s="87"/>
      <c r="E1" s="87"/>
      <c r="F1" s="87"/>
      <c r="G1" s="87"/>
    </row>
    <row r="2" spans="1:7" ht="13.95" customHeight="1" x14ac:dyDescent="0.25">
      <c r="A2" s="54"/>
      <c r="B2" s="53"/>
      <c r="C2" s="53"/>
      <c r="D2" s="53"/>
      <c r="E2" s="53"/>
      <c r="F2" s="53"/>
      <c r="G2" s="53"/>
    </row>
    <row r="3" spans="1:7" ht="22.2" customHeight="1" x14ac:dyDescent="0.4">
      <c r="A3" s="40" t="s">
        <v>72</v>
      </c>
      <c r="B3" s="88">
        <v>45598</v>
      </c>
      <c r="C3" s="86"/>
      <c r="D3" s="55"/>
      <c r="E3" s="86" t="s">
        <v>90</v>
      </c>
      <c r="F3" s="86"/>
    </row>
    <row r="5" spans="1:7" x14ac:dyDescent="0.25">
      <c r="A5" t="s">
        <v>67</v>
      </c>
      <c r="C5" s="43" t="s">
        <v>69</v>
      </c>
      <c r="E5" s="43" t="s">
        <v>69</v>
      </c>
      <c r="G5" s="38" t="s">
        <v>67</v>
      </c>
    </row>
    <row r="6" spans="1:7" x14ac:dyDescent="0.25">
      <c r="A6" s="47" t="s">
        <v>91</v>
      </c>
      <c r="B6" s="36" t="s">
        <v>70</v>
      </c>
      <c r="C6" s="39">
        <f>IF(C13&gt;E13,2,0)</f>
        <v>2</v>
      </c>
      <c r="D6" s="63" t="s">
        <v>64</v>
      </c>
      <c r="E6" s="39">
        <f>IF(E13&gt;C13,2,0)</f>
        <v>0</v>
      </c>
      <c r="F6" s="35"/>
      <c r="G6" s="41" t="s">
        <v>58</v>
      </c>
    </row>
    <row r="7" spans="1:7" x14ac:dyDescent="0.25">
      <c r="B7" s="43" t="s">
        <v>68</v>
      </c>
      <c r="C7" s="64"/>
      <c r="D7" s="65"/>
      <c r="E7" s="64"/>
      <c r="F7" s="43" t="s">
        <v>68</v>
      </c>
      <c r="G7" s="38"/>
    </row>
    <row r="8" spans="1:7" x14ac:dyDescent="0.25">
      <c r="A8" s="56" t="s">
        <v>16</v>
      </c>
      <c r="B8" s="42">
        <v>303.10000000000002</v>
      </c>
      <c r="C8" s="66">
        <f>IF(B8&gt;F8,1,0)</f>
        <v>1</v>
      </c>
      <c r="D8" s="63" t="s">
        <v>64</v>
      </c>
      <c r="E8" s="63">
        <f>IF(F8&gt;B8,1,0)</f>
        <v>0</v>
      </c>
      <c r="F8" s="42">
        <v>293.8</v>
      </c>
      <c r="G8" s="61" t="s">
        <v>44</v>
      </c>
    </row>
    <row r="9" spans="1:7" x14ac:dyDescent="0.25">
      <c r="A9" s="56" t="s">
        <v>19</v>
      </c>
      <c r="B9" s="42">
        <v>300.10000000000002</v>
      </c>
      <c r="C9" s="66">
        <f t="shared" ref="C9:C12" si="0">IF(B9&gt;F9,1,0)</f>
        <v>1</v>
      </c>
      <c r="D9" s="63" t="s">
        <v>64</v>
      </c>
      <c r="E9" s="63">
        <f t="shared" ref="E9:E12" si="1">IF(F9&gt;B9,1,0)</f>
        <v>0</v>
      </c>
      <c r="F9" s="42">
        <v>299.3</v>
      </c>
      <c r="G9" s="61" t="s">
        <v>42</v>
      </c>
    </row>
    <row r="10" spans="1:7" x14ac:dyDescent="0.25">
      <c r="A10" s="56" t="s">
        <v>21</v>
      </c>
      <c r="B10" s="42">
        <v>293.8</v>
      </c>
      <c r="C10" s="66">
        <f t="shared" si="0"/>
        <v>0</v>
      </c>
      <c r="D10" s="63" t="s">
        <v>64</v>
      </c>
      <c r="E10" s="63">
        <f t="shared" si="1"/>
        <v>1</v>
      </c>
      <c r="F10" s="42">
        <v>298.2</v>
      </c>
      <c r="G10" s="61" t="s">
        <v>48</v>
      </c>
    </row>
    <row r="11" spans="1:7" x14ac:dyDescent="0.25">
      <c r="A11" s="57" t="s">
        <v>82</v>
      </c>
      <c r="B11" s="42">
        <v>303</v>
      </c>
      <c r="C11" s="66">
        <f t="shared" si="0"/>
        <v>1</v>
      </c>
      <c r="D11" s="63" t="s">
        <v>64</v>
      </c>
      <c r="E11" s="63">
        <f t="shared" si="1"/>
        <v>0</v>
      </c>
      <c r="F11" s="42">
        <v>279.2</v>
      </c>
      <c r="G11" s="61" t="s">
        <v>45</v>
      </c>
    </row>
    <row r="12" spans="1:7" x14ac:dyDescent="0.25">
      <c r="A12" s="56" t="s">
        <v>83</v>
      </c>
      <c r="B12" s="42">
        <v>293.8</v>
      </c>
      <c r="C12" s="66">
        <f t="shared" si="0"/>
        <v>1</v>
      </c>
      <c r="D12" s="63" t="s">
        <v>64</v>
      </c>
      <c r="E12" s="63">
        <f t="shared" si="1"/>
        <v>0</v>
      </c>
      <c r="F12" s="42">
        <v>280.8</v>
      </c>
      <c r="G12" s="61" t="s">
        <v>108</v>
      </c>
    </row>
    <row r="13" spans="1:7" x14ac:dyDescent="0.25">
      <c r="B13" s="37" t="s">
        <v>71</v>
      </c>
      <c r="C13" s="67">
        <f>C8+C9+C10+C11+C12</f>
        <v>4</v>
      </c>
      <c r="D13" s="63" t="s">
        <v>64</v>
      </c>
      <c r="E13" s="67">
        <f>E8+E9+E10+E11+E12</f>
        <v>1</v>
      </c>
    </row>
    <row r="16" spans="1:7" x14ac:dyDescent="0.25">
      <c r="A16" t="s">
        <v>67</v>
      </c>
      <c r="C16" s="43" t="s">
        <v>69</v>
      </c>
      <c r="D16" s="43"/>
      <c r="E16" s="43" t="s">
        <v>69</v>
      </c>
      <c r="G16" s="38" t="s">
        <v>67</v>
      </c>
    </row>
    <row r="17" spans="1:7" x14ac:dyDescent="0.25">
      <c r="A17" s="47" t="s">
        <v>56</v>
      </c>
      <c r="B17" s="36" t="s">
        <v>70</v>
      </c>
      <c r="C17" s="39">
        <f>IF(C24&gt;E24,2,0)</f>
        <v>2</v>
      </c>
      <c r="D17" s="63" t="s">
        <v>64</v>
      </c>
      <c r="E17" s="39">
        <f>IF(E24&gt;C24,2,0)</f>
        <v>0</v>
      </c>
      <c r="F17" s="35"/>
      <c r="G17" s="41" t="s">
        <v>92</v>
      </c>
    </row>
    <row r="18" spans="1:7" x14ac:dyDescent="0.25">
      <c r="B18" s="43" t="s">
        <v>68</v>
      </c>
      <c r="C18" s="64"/>
      <c r="D18" s="65"/>
      <c r="E18" s="64"/>
      <c r="F18" s="43" t="s">
        <v>68</v>
      </c>
      <c r="G18" s="38"/>
    </row>
    <row r="19" spans="1:7" x14ac:dyDescent="0.25">
      <c r="A19" s="56" t="s">
        <v>13</v>
      </c>
      <c r="B19" s="52">
        <v>302.2</v>
      </c>
      <c r="C19" s="66">
        <f>IF(B19&gt;F19,1,0)</f>
        <v>1</v>
      </c>
      <c r="D19" s="63" t="s">
        <v>64</v>
      </c>
      <c r="E19" s="63">
        <f>IF(F19&gt;B19,1,0)</f>
        <v>0</v>
      </c>
      <c r="F19" s="52">
        <v>297.89999999999998</v>
      </c>
      <c r="G19" s="61" t="s">
        <v>12</v>
      </c>
    </row>
    <row r="20" spans="1:7" x14ac:dyDescent="0.25">
      <c r="A20" s="56" t="s">
        <v>24</v>
      </c>
      <c r="B20" s="52">
        <v>300.8</v>
      </c>
      <c r="C20" s="66">
        <f t="shared" ref="C20:C23" si="2">IF(B20&gt;F20,1,0)</f>
        <v>1</v>
      </c>
      <c r="D20" s="63" t="s">
        <v>64</v>
      </c>
      <c r="E20" s="63">
        <f t="shared" ref="E20:E23" si="3">IF(F20&gt;B20,1,0)</f>
        <v>0</v>
      </c>
      <c r="F20" s="52">
        <v>289.10000000000002</v>
      </c>
      <c r="G20" s="61" t="s">
        <v>27</v>
      </c>
    </row>
    <row r="21" spans="1:7" x14ac:dyDescent="0.25">
      <c r="A21" s="56" t="s">
        <v>23</v>
      </c>
      <c r="B21" s="52">
        <v>290.5</v>
      </c>
      <c r="C21" s="66">
        <f t="shared" si="2"/>
        <v>1</v>
      </c>
      <c r="D21" s="63" t="s">
        <v>64</v>
      </c>
      <c r="E21" s="63">
        <f t="shared" si="3"/>
        <v>0</v>
      </c>
      <c r="F21" s="52">
        <v>285.5</v>
      </c>
      <c r="G21" s="61" t="s">
        <v>28</v>
      </c>
    </row>
    <row r="22" spans="1:7" x14ac:dyDescent="0.25">
      <c r="A22" s="56" t="s">
        <v>14</v>
      </c>
      <c r="B22" s="52">
        <v>297.60000000000002</v>
      </c>
      <c r="C22" s="66">
        <f t="shared" si="2"/>
        <v>1</v>
      </c>
      <c r="D22" s="63" t="s">
        <v>64</v>
      </c>
      <c r="E22" s="63">
        <f t="shared" si="3"/>
        <v>0</v>
      </c>
      <c r="F22" s="52">
        <v>295.2</v>
      </c>
      <c r="G22" s="61" t="s">
        <v>25</v>
      </c>
    </row>
    <row r="23" spans="1:7" x14ac:dyDescent="0.25">
      <c r="A23" s="56" t="s">
        <v>22</v>
      </c>
      <c r="B23" s="52">
        <v>302.3</v>
      </c>
      <c r="C23" s="66">
        <f t="shared" si="2"/>
        <v>1</v>
      </c>
      <c r="D23" s="63" t="s">
        <v>64</v>
      </c>
      <c r="E23" s="63">
        <f t="shared" si="3"/>
        <v>0</v>
      </c>
      <c r="F23" s="42">
        <v>283</v>
      </c>
      <c r="G23" s="61" t="s">
        <v>29</v>
      </c>
    </row>
    <row r="24" spans="1:7" x14ac:dyDescent="0.25">
      <c r="B24" s="37" t="s">
        <v>71</v>
      </c>
      <c r="C24" s="67">
        <f>C19+C20+C21+C22+C23</f>
        <v>5</v>
      </c>
      <c r="D24" s="63" t="s">
        <v>64</v>
      </c>
      <c r="E24" s="67">
        <f>E19+E20+E21+E22+E23</f>
        <v>0</v>
      </c>
    </row>
    <row r="27" spans="1:7" x14ac:dyDescent="0.25">
      <c r="A27" t="s">
        <v>67</v>
      </c>
      <c r="C27" s="43" t="s">
        <v>69</v>
      </c>
      <c r="D27" s="43"/>
      <c r="E27" s="43" t="s">
        <v>69</v>
      </c>
      <c r="G27" s="38" t="s">
        <v>67</v>
      </c>
    </row>
    <row r="28" spans="1:7" x14ac:dyDescent="0.25">
      <c r="A28" s="47" t="s">
        <v>57</v>
      </c>
      <c r="B28" s="44" t="s">
        <v>70</v>
      </c>
      <c r="C28" s="39">
        <f>IF(C35&gt;E35,2,0)</f>
        <v>2</v>
      </c>
      <c r="D28" s="63" t="s">
        <v>64</v>
      </c>
      <c r="E28" s="39">
        <f>IF(E35&gt;C35,2,0)</f>
        <v>0</v>
      </c>
      <c r="F28" s="35"/>
      <c r="G28" s="41" t="s">
        <v>55</v>
      </c>
    </row>
    <row r="29" spans="1:7" x14ac:dyDescent="0.25">
      <c r="B29" s="43" t="s">
        <v>68</v>
      </c>
      <c r="C29" s="64"/>
      <c r="D29" s="65"/>
      <c r="E29" s="64"/>
      <c r="F29" s="43" t="s">
        <v>68</v>
      </c>
      <c r="G29" s="38"/>
    </row>
    <row r="30" spans="1:7" x14ac:dyDescent="0.25">
      <c r="A30" s="56" t="s">
        <v>33</v>
      </c>
      <c r="B30" s="52">
        <v>297.7</v>
      </c>
      <c r="C30" s="66">
        <f>IF(B30&gt;F30,1,0)</f>
        <v>0</v>
      </c>
      <c r="D30" s="63" t="s">
        <v>64</v>
      </c>
      <c r="E30" s="63">
        <f>IF(F30&gt;B30,1,0)</f>
        <v>1</v>
      </c>
      <c r="F30" s="42">
        <v>299</v>
      </c>
      <c r="G30" s="61" t="s">
        <v>5</v>
      </c>
    </row>
    <row r="31" spans="1:7" x14ac:dyDescent="0.25">
      <c r="A31" s="56" t="s">
        <v>32</v>
      </c>
      <c r="B31" s="52">
        <v>302.8</v>
      </c>
      <c r="C31" s="66">
        <f t="shared" ref="C31:C34" si="4">IF(B31&gt;F31,1,0)</f>
        <v>1</v>
      </c>
      <c r="D31" s="63" t="s">
        <v>64</v>
      </c>
      <c r="E31" s="63">
        <f t="shared" ref="E31:E34" si="5">IF(F31&gt;B31,1,0)</f>
        <v>0</v>
      </c>
      <c r="F31" s="52">
        <v>293.2</v>
      </c>
      <c r="G31" s="61" t="s">
        <v>87</v>
      </c>
    </row>
    <row r="32" spans="1:7" x14ac:dyDescent="0.25">
      <c r="A32" s="56" t="s">
        <v>79</v>
      </c>
      <c r="B32" s="52">
        <v>288.60000000000002</v>
      </c>
      <c r="C32" s="66">
        <f t="shared" si="4"/>
        <v>0</v>
      </c>
      <c r="D32" s="63" t="s">
        <v>64</v>
      </c>
      <c r="E32" s="63">
        <f t="shared" si="5"/>
        <v>1</v>
      </c>
      <c r="F32" s="52">
        <v>293.8</v>
      </c>
      <c r="G32" s="61" t="s">
        <v>8</v>
      </c>
    </row>
    <row r="33" spans="1:7" x14ac:dyDescent="0.25">
      <c r="A33" s="56" t="s">
        <v>39</v>
      </c>
      <c r="B33" s="42">
        <v>299</v>
      </c>
      <c r="C33" s="66">
        <f t="shared" si="4"/>
        <v>1</v>
      </c>
      <c r="D33" s="63" t="s">
        <v>64</v>
      </c>
      <c r="E33" s="63">
        <f t="shared" si="5"/>
        <v>0</v>
      </c>
      <c r="F33" s="52">
        <v>296.3</v>
      </c>
      <c r="G33" s="61" t="s">
        <v>7</v>
      </c>
    </row>
    <row r="34" spans="1:7" x14ac:dyDescent="0.25">
      <c r="A34" s="56" t="s">
        <v>35</v>
      </c>
      <c r="B34" s="52">
        <v>294.2</v>
      </c>
      <c r="C34" s="66">
        <f t="shared" si="4"/>
        <v>1</v>
      </c>
      <c r="D34" s="63" t="s">
        <v>64</v>
      </c>
      <c r="E34" s="63">
        <f t="shared" si="5"/>
        <v>0</v>
      </c>
      <c r="F34" s="42">
        <v>281</v>
      </c>
      <c r="G34" s="61" t="s">
        <v>6</v>
      </c>
    </row>
    <row r="35" spans="1:7" x14ac:dyDescent="0.25">
      <c r="B35" s="37" t="s">
        <v>71</v>
      </c>
      <c r="C35" s="67">
        <f>C30+C31+C32+C33+C34</f>
        <v>3</v>
      </c>
      <c r="D35" s="63" t="s">
        <v>64</v>
      </c>
      <c r="E35" s="67">
        <f>E30+E31+E32+E33+E34</f>
        <v>2</v>
      </c>
    </row>
    <row r="38" spans="1:7" ht="22.8" x14ac:dyDescent="0.4">
      <c r="A38" s="40" t="s">
        <v>73</v>
      </c>
      <c r="B38" s="88">
        <v>45598</v>
      </c>
      <c r="C38" s="86"/>
      <c r="D38" s="55"/>
      <c r="E38" s="86" t="s">
        <v>93</v>
      </c>
      <c r="F38" s="86"/>
    </row>
    <row r="41" spans="1:7" x14ac:dyDescent="0.25">
      <c r="A41" t="s">
        <v>67</v>
      </c>
      <c r="C41" s="43" t="s">
        <v>69</v>
      </c>
      <c r="E41" s="43" t="s">
        <v>69</v>
      </c>
      <c r="G41" s="38" t="s">
        <v>67</v>
      </c>
    </row>
    <row r="42" spans="1:7" x14ac:dyDescent="0.25">
      <c r="A42" s="47" t="s">
        <v>55</v>
      </c>
      <c r="B42" s="36" t="s">
        <v>70</v>
      </c>
      <c r="C42" s="39">
        <f>IF(C49&gt;E49,2,0)</f>
        <v>0</v>
      </c>
      <c r="D42" s="63" t="s">
        <v>64</v>
      </c>
      <c r="E42" s="39">
        <f>IF(E49&gt;C49,2,0)</f>
        <v>2</v>
      </c>
      <c r="F42" s="35"/>
      <c r="G42" s="41" t="s">
        <v>91</v>
      </c>
    </row>
    <row r="43" spans="1:7" x14ac:dyDescent="0.25">
      <c r="A43" s="48"/>
      <c r="B43" s="43" t="s">
        <v>68</v>
      </c>
      <c r="C43" s="64"/>
      <c r="D43" s="65"/>
      <c r="E43" s="64"/>
      <c r="F43" s="43" t="s">
        <v>68</v>
      </c>
      <c r="G43" s="38"/>
    </row>
    <row r="44" spans="1:7" x14ac:dyDescent="0.25">
      <c r="A44" s="62" t="s">
        <v>5</v>
      </c>
      <c r="B44" s="42">
        <v>305.7</v>
      </c>
      <c r="C44" s="66">
        <f>IF(B44&gt;F44,1,0)</f>
        <v>0</v>
      </c>
      <c r="D44" s="63" t="s">
        <v>64</v>
      </c>
      <c r="E44" s="63">
        <f>IF(F44&gt;B44,1,0)</f>
        <v>1</v>
      </c>
      <c r="F44" s="42">
        <v>312.5</v>
      </c>
      <c r="G44" s="61" t="s">
        <v>16</v>
      </c>
    </row>
    <row r="45" spans="1:7" x14ac:dyDescent="0.25">
      <c r="A45" s="62" t="s">
        <v>87</v>
      </c>
      <c r="B45" s="42">
        <v>299.8</v>
      </c>
      <c r="C45" s="66">
        <f t="shared" ref="C45:C48" si="6">IF(B45&gt;F45,1,0)</f>
        <v>1</v>
      </c>
      <c r="D45" s="63" t="s">
        <v>64</v>
      </c>
      <c r="E45" s="63">
        <f t="shared" ref="E45:E48" si="7">IF(F45&gt;B45,1,0)</f>
        <v>0</v>
      </c>
      <c r="F45" s="42">
        <v>294.7</v>
      </c>
      <c r="G45" s="61" t="s">
        <v>18</v>
      </c>
    </row>
    <row r="46" spans="1:7" x14ac:dyDescent="0.25">
      <c r="A46" s="62" t="s">
        <v>8</v>
      </c>
      <c r="B46" s="42">
        <v>291.8</v>
      </c>
      <c r="C46" s="66">
        <f t="shared" si="6"/>
        <v>0</v>
      </c>
      <c r="D46" s="63" t="s">
        <v>64</v>
      </c>
      <c r="E46" s="63">
        <f t="shared" si="7"/>
        <v>1</v>
      </c>
      <c r="F46" s="42">
        <v>293.7</v>
      </c>
      <c r="G46" s="61" t="s">
        <v>19</v>
      </c>
    </row>
    <row r="47" spans="1:7" x14ac:dyDescent="0.25">
      <c r="A47" s="62" t="s">
        <v>7</v>
      </c>
      <c r="B47" s="42">
        <v>279.8</v>
      </c>
      <c r="C47" s="66">
        <f t="shared" si="6"/>
        <v>1</v>
      </c>
      <c r="D47" s="63" t="s">
        <v>64</v>
      </c>
      <c r="E47" s="63">
        <f t="shared" si="7"/>
        <v>0</v>
      </c>
      <c r="F47" s="42">
        <v>275.2</v>
      </c>
      <c r="G47" s="61" t="s">
        <v>81</v>
      </c>
    </row>
    <row r="48" spans="1:7" x14ac:dyDescent="0.25">
      <c r="A48" s="62" t="s">
        <v>6</v>
      </c>
      <c r="B48" s="42">
        <v>288.2</v>
      </c>
      <c r="C48" s="66">
        <f t="shared" si="6"/>
        <v>0</v>
      </c>
      <c r="D48" s="63" t="s">
        <v>64</v>
      </c>
      <c r="E48" s="63">
        <f t="shared" si="7"/>
        <v>1</v>
      </c>
      <c r="F48" s="42">
        <v>298.39999999999998</v>
      </c>
      <c r="G48" s="61" t="s">
        <v>82</v>
      </c>
    </row>
    <row r="49" spans="1:7" x14ac:dyDescent="0.25">
      <c r="B49" s="37" t="s">
        <v>71</v>
      </c>
      <c r="C49" s="67">
        <f>C44+C45+C46+C47+C48</f>
        <v>2</v>
      </c>
      <c r="D49" s="63" t="s">
        <v>64</v>
      </c>
      <c r="E49" s="67">
        <f>E44+E45+E46+E47+E48</f>
        <v>3</v>
      </c>
    </row>
    <row r="52" spans="1:7" x14ac:dyDescent="0.25">
      <c r="A52" t="s">
        <v>67</v>
      </c>
      <c r="C52" s="43" t="s">
        <v>69</v>
      </c>
      <c r="E52" s="43" t="s">
        <v>69</v>
      </c>
      <c r="G52" s="38" t="s">
        <v>67</v>
      </c>
    </row>
    <row r="53" spans="1:7" x14ac:dyDescent="0.25">
      <c r="A53" s="47" t="s">
        <v>92</v>
      </c>
      <c r="B53" s="36" t="s">
        <v>70</v>
      </c>
      <c r="C53" s="39">
        <f>IF(C60&gt;E60,2,0)</f>
        <v>0</v>
      </c>
      <c r="D53" s="63" t="s">
        <v>64</v>
      </c>
      <c r="E53" s="39">
        <f>IF(E60&gt;C60,2,0)</f>
        <v>2</v>
      </c>
      <c r="F53" s="35"/>
      <c r="G53" s="41" t="s">
        <v>57</v>
      </c>
    </row>
    <row r="54" spans="1:7" x14ac:dyDescent="0.25">
      <c r="B54" s="43" t="s">
        <v>68</v>
      </c>
      <c r="C54" s="64"/>
      <c r="D54" s="65"/>
      <c r="E54" s="64"/>
      <c r="F54" s="43" t="s">
        <v>68</v>
      </c>
      <c r="G54" s="38"/>
    </row>
    <row r="55" spans="1:7" x14ac:dyDescent="0.25">
      <c r="A55" s="62" t="s">
        <v>12</v>
      </c>
      <c r="B55" s="42">
        <v>292.5</v>
      </c>
      <c r="C55" s="66">
        <f>IF(B55&gt;F55,1,0)</f>
        <v>0</v>
      </c>
      <c r="D55" s="63" t="s">
        <v>64</v>
      </c>
      <c r="E55" s="63">
        <f>IF(F55&gt;B55,1,0)</f>
        <v>1</v>
      </c>
      <c r="F55" s="42">
        <v>298.2</v>
      </c>
      <c r="G55" s="61" t="s">
        <v>33</v>
      </c>
    </row>
    <row r="56" spans="1:7" x14ac:dyDescent="0.25">
      <c r="A56" s="62" t="s">
        <v>27</v>
      </c>
      <c r="B56" s="42">
        <v>290.60000000000002</v>
      </c>
      <c r="C56" s="66">
        <f t="shared" ref="C56:C59" si="8">IF(B56&gt;F56,1,0)</f>
        <v>0</v>
      </c>
      <c r="D56" s="63" t="s">
        <v>64</v>
      </c>
      <c r="E56" s="63">
        <f t="shared" ref="E56:E59" si="9">IF(F56&gt;B56,1,0)</f>
        <v>1</v>
      </c>
      <c r="F56" s="42">
        <v>300.60000000000002</v>
      </c>
      <c r="G56" s="61" t="s">
        <v>32</v>
      </c>
    </row>
    <row r="57" spans="1:7" x14ac:dyDescent="0.25">
      <c r="A57" s="62" t="s">
        <v>28</v>
      </c>
      <c r="B57" s="42">
        <v>289.3</v>
      </c>
      <c r="C57" s="66">
        <f t="shared" si="8"/>
        <v>0</v>
      </c>
      <c r="D57" s="63" t="s">
        <v>64</v>
      </c>
      <c r="E57" s="63">
        <f t="shared" si="9"/>
        <v>1</v>
      </c>
      <c r="F57" s="42">
        <v>293.10000000000002</v>
      </c>
      <c r="G57" s="61" t="s">
        <v>79</v>
      </c>
    </row>
    <row r="58" spans="1:7" x14ac:dyDescent="0.25">
      <c r="A58" s="62" t="s">
        <v>25</v>
      </c>
      <c r="B58" s="42">
        <v>293</v>
      </c>
      <c r="C58" s="66">
        <f t="shared" si="8"/>
        <v>0</v>
      </c>
      <c r="D58" s="63" t="s">
        <v>64</v>
      </c>
      <c r="E58" s="63">
        <f t="shared" si="9"/>
        <v>1</v>
      </c>
      <c r="F58" s="42">
        <v>298.39999999999998</v>
      </c>
      <c r="G58" s="61" t="s">
        <v>39</v>
      </c>
    </row>
    <row r="59" spans="1:7" x14ac:dyDescent="0.25">
      <c r="A59" s="62" t="s">
        <v>29</v>
      </c>
      <c r="B59" s="42">
        <v>278.8</v>
      </c>
      <c r="C59" s="66">
        <f t="shared" si="8"/>
        <v>0</v>
      </c>
      <c r="D59" s="63" t="s">
        <v>64</v>
      </c>
      <c r="E59" s="63">
        <f t="shared" si="9"/>
        <v>1</v>
      </c>
      <c r="F59" s="42">
        <v>287.3</v>
      </c>
      <c r="G59" s="61" t="s">
        <v>35</v>
      </c>
    </row>
    <row r="60" spans="1:7" x14ac:dyDescent="0.25">
      <c r="B60" s="37" t="s">
        <v>71</v>
      </c>
      <c r="C60" s="67">
        <f>C55+C56+C57+C58+C59</f>
        <v>0</v>
      </c>
      <c r="D60" s="63" t="s">
        <v>64</v>
      </c>
      <c r="E60" s="67">
        <f>E55+E56+E57+E58+E59</f>
        <v>5</v>
      </c>
    </row>
    <row r="61" spans="1:7" x14ac:dyDescent="0.25">
      <c r="B61" s="37"/>
      <c r="C61" s="37"/>
      <c r="D61" s="49"/>
      <c r="E61" s="37"/>
    </row>
    <row r="63" spans="1:7" x14ac:dyDescent="0.25">
      <c r="A63" t="s">
        <v>67</v>
      </c>
      <c r="C63" s="43" t="s">
        <v>69</v>
      </c>
      <c r="E63" s="43" t="s">
        <v>69</v>
      </c>
      <c r="G63" s="38" t="s">
        <v>67</v>
      </c>
    </row>
    <row r="64" spans="1:7" x14ac:dyDescent="0.25">
      <c r="A64" s="47" t="s">
        <v>58</v>
      </c>
      <c r="B64" s="36" t="s">
        <v>70</v>
      </c>
      <c r="C64" s="39">
        <f>IF(C71&gt;E71,2,0)</f>
        <v>0</v>
      </c>
      <c r="D64" s="63" t="s">
        <v>64</v>
      </c>
      <c r="E64" s="39">
        <f>IF(E71&gt;C71,2,0)</f>
        <v>2</v>
      </c>
      <c r="F64" s="35"/>
      <c r="G64" s="41" t="s">
        <v>56</v>
      </c>
    </row>
    <row r="65" spans="1:7" x14ac:dyDescent="0.25">
      <c r="B65" s="43" t="s">
        <v>68</v>
      </c>
      <c r="C65" s="64"/>
      <c r="D65" s="65"/>
      <c r="E65" s="64"/>
      <c r="F65" s="43" t="s">
        <v>68</v>
      </c>
      <c r="G65" s="38"/>
    </row>
    <row r="66" spans="1:7" x14ac:dyDescent="0.25">
      <c r="A66" s="62" t="s">
        <v>44</v>
      </c>
      <c r="B66" s="42">
        <v>295.2</v>
      </c>
      <c r="C66" s="66">
        <f>IF(B66&gt;F66,1,0)</f>
        <v>0</v>
      </c>
      <c r="D66" s="63" t="s">
        <v>64</v>
      </c>
      <c r="E66" s="63">
        <f>IF(F66&gt;B66,1,0)</f>
        <v>1</v>
      </c>
      <c r="F66" s="42">
        <v>301.39999999999998</v>
      </c>
      <c r="G66" s="61" t="s">
        <v>13</v>
      </c>
    </row>
    <row r="67" spans="1:7" x14ac:dyDescent="0.25">
      <c r="A67" s="62" t="s">
        <v>42</v>
      </c>
      <c r="B67" s="42">
        <v>290.5</v>
      </c>
      <c r="C67" s="66">
        <f t="shared" ref="C67:C70" si="10">IF(B67&gt;F67,1,0)</f>
        <v>0</v>
      </c>
      <c r="D67" s="63" t="s">
        <v>64</v>
      </c>
      <c r="E67" s="63">
        <f t="shared" ref="E67:E70" si="11">IF(F67&gt;B67,1,0)</f>
        <v>1</v>
      </c>
      <c r="F67" s="42">
        <v>298.10000000000002</v>
      </c>
      <c r="G67" s="61" t="s">
        <v>24</v>
      </c>
    </row>
    <row r="68" spans="1:7" x14ac:dyDescent="0.25">
      <c r="A68" s="62" t="s">
        <v>48</v>
      </c>
      <c r="B68" s="42">
        <v>296.39999999999998</v>
      </c>
      <c r="C68" s="66">
        <f t="shared" si="10"/>
        <v>0</v>
      </c>
      <c r="D68" s="63" t="s">
        <v>64</v>
      </c>
      <c r="E68" s="63">
        <f t="shared" si="11"/>
        <v>1</v>
      </c>
      <c r="F68" s="42">
        <v>299.10000000000002</v>
      </c>
      <c r="G68" s="61" t="s">
        <v>23</v>
      </c>
    </row>
    <row r="69" spans="1:7" x14ac:dyDescent="0.25">
      <c r="A69" s="62" t="s">
        <v>45</v>
      </c>
      <c r="B69" s="42">
        <v>267.5</v>
      </c>
      <c r="C69" s="66">
        <f t="shared" si="10"/>
        <v>0</v>
      </c>
      <c r="D69" s="63" t="s">
        <v>64</v>
      </c>
      <c r="E69" s="63">
        <f t="shared" si="11"/>
        <v>1</v>
      </c>
      <c r="F69" s="42">
        <v>294.39999999999998</v>
      </c>
      <c r="G69" s="61" t="s">
        <v>14</v>
      </c>
    </row>
    <row r="70" spans="1:7" x14ac:dyDescent="0.25">
      <c r="A70" s="62" t="s">
        <v>108</v>
      </c>
      <c r="B70" s="42">
        <v>287.10000000000002</v>
      </c>
      <c r="C70" s="66">
        <f t="shared" si="10"/>
        <v>0</v>
      </c>
      <c r="D70" s="63" t="s">
        <v>64</v>
      </c>
      <c r="E70" s="63">
        <f t="shared" si="11"/>
        <v>1</v>
      </c>
      <c r="F70" s="42">
        <v>299.10000000000002</v>
      </c>
      <c r="G70" s="61" t="s">
        <v>22</v>
      </c>
    </row>
    <row r="71" spans="1:7" x14ac:dyDescent="0.25">
      <c r="B71" s="37" t="s">
        <v>71</v>
      </c>
      <c r="C71" s="67">
        <f>C66+C67+C68+C69+C70</f>
        <v>0</v>
      </c>
      <c r="D71" s="63" t="s">
        <v>64</v>
      </c>
      <c r="E71" s="67">
        <f>E66+E67+E68+E69+E70</f>
        <v>5</v>
      </c>
    </row>
    <row r="74" spans="1:7" ht="22.8" x14ac:dyDescent="0.4">
      <c r="A74" s="40" t="s">
        <v>74</v>
      </c>
      <c r="B74" s="88">
        <v>45619</v>
      </c>
      <c r="C74" s="86"/>
      <c r="E74" s="86" t="s">
        <v>90</v>
      </c>
      <c r="F74" s="86"/>
    </row>
    <row r="77" spans="1:7" x14ac:dyDescent="0.25">
      <c r="A77" s="48" t="s">
        <v>67</v>
      </c>
      <c r="C77" s="43" t="s">
        <v>69</v>
      </c>
      <c r="E77" s="43" t="s">
        <v>69</v>
      </c>
      <c r="G77" s="38" t="s">
        <v>67</v>
      </c>
    </row>
    <row r="78" spans="1:7" x14ac:dyDescent="0.25">
      <c r="A78" s="47" t="s">
        <v>57</v>
      </c>
      <c r="B78" s="36" t="s">
        <v>70</v>
      </c>
      <c r="C78" s="39">
        <f>IF(C85&gt;E85,2,0)</f>
        <v>0</v>
      </c>
      <c r="D78" s="63" t="s">
        <v>64</v>
      </c>
      <c r="E78" s="39">
        <f>IF(E85&gt;C85,2,0)</f>
        <v>2</v>
      </c>
      <c r="F78" s="35"/>
      <c r="G78" s="41" t="s">
        <v>56</v>
      </c>
    </row>
    <row r="79" spans="1:7" x14ac:dyDescent="0.25">
      <c r="A79" s="48"/>
      <c r="B79" s="43" t="s">
        <v>68</v>
      </c>
      <c r="C79" s="64"/>
      <c r="D79" s="65"/>
      <c r="E79" s="64"/>
      <c r="F79" s="43" t="s">
        <v>68</v>
      </c>
      <c r="G79" s="38"/>
    </row>
    <row r="80" spans="1:7" x14ac:dyDescent="0.25">
      <c r="A80" s="56" t="s">
        <v>32</v>
      </c>
      <c r="B80" s="42">
        <v>296.2</v>
      </c>
      <c r="C80" s="66">
        <f>IF(B80&gt;F80,1,0)</f>
        <v>0</v>
      </c>
      <c r="D80" s="63" t="s">
        <v>64</v>
      </c>
      <c r="E80" s="63">
        <f>IF(F80&gt;B80,1,0)</f>
        <v>1</v>
      </c>
      <c r="F80" s="42">
        <v>303.39999999999998</v>
      </c>
      <c r="G80" s="61" t="s">
        <v>13</v>
      </c>
    </row>
    <row r="81" spans="1:7" x14ac:dyDescent="0.25">
      <c r="A81" s="56" t="s">
        <v>39</v>
      </c>
      <c r="B81" s="42">
        <v>297.3</v>
      </c>
      <c r="C81" s="66">
        <f t="shared" ref="C81:C84" si="12">IF(B81&gt;F81,1,0)</f>
        <v>0</v>
      </c>
      <c r="D81" s="63" t="s">
        <v>64</v>
      </c>
      <c r="E81" s="63">
        <f t="shared" ref="E81:E84" si="13">IF(F81&gt;B81,1,0)</f>
        <v>1</v>
      </c>
      <c r="F81" s="42">
        <v>301.3</v>
      </c>
      <c r="G81" s="61" t="s">
        <v>22</v>
      </c>
    </row>
    <row r="82" spans="1:7" x14ac:dyDescent="0.25">
      <c r="A82" s="56" t="s">
        <v>33</v>
      </c>
      <c r="B82" s="42">
        <v>295.39999999999998</v>
      </c>
      <c r="C82" s="66">
        <f t="shared" si="12"/>
        <v>0</v>
      </c>
      <c r="D82" s="63" t="s">
        <v>64</v>
      </c>
      <c r="E82" s="63">
        <f t="shared" si="13"/>
        <v>1</v>
      </c>
      <c r="F82" s="42">
        <v>297.8</v>
      </c>
      <c r="G82" s="61" t="s">
        <v>14</v>
      </c>
    </row>
    <row r="83" spans="1:7" x14ac:dyDescent="0.25">
      <c r="A83" s="56" t="s">
        <v>79</v>
      </c>
      <c r="B83" s="42">
        <v>295.39999999999998</v>
      </c>
      <c r="C83" s="66">
        <f t="shared" si="12"/>
        <v>1</v>
      </c>
      <c r="D83" s="63" t="s">
        <v>64</v>
      </c>
      <c r="E83" s="63">
        <f t="shared" si="13"/>
        <v>0</v>
      </c>
      <c r="F83" s="42">
        <v>287.60000000000002</v>
      </c>
      <c r="G83" s="61" t="s">
        <v>24</v>
      </c>
    </row>
    <row r="84" spans="1:7" x14ac:dyDescent="0.25">
      <c r="A84" s="56" t="s">
        <v>37</v>
      </c>
      <c r="B84" s="42">
        <v>295.60000000000002</v>
      </c>
      <c r="C84" s="66">
        <f t="shared" si="12"/>
        <v>0</v>
      </c>
      <c r="D84" s="63" t="s">
        <v>64</v>
      </c>
      <c r="E84" s="63">
        <f t="shared" si="13"/>
        <v>1</v>
      </c>
      <c r="F84" s="42">
        <v>296</v>
      </c>
      <c r="G84" s="61" t="s">
        <v>23</v>
      </c>
    </row>
    <row r="85" spans="1:7" x14ac:dyDescent="0.25">
      <c r="B85" s="37" t="s">
        <v>71</v>
      </c>
      <c r="C85" s="67">
        <f>C80+C81+C82+C83+C84</f>
        <v>1</v>
      </c>
      <c r="D85" s="63" t="s">
        <v>64</v>
      </c>
      <c r="E85" s="67">
        <f>E80+E81+E82+E83+E84</f>
        <v>4</v>
      </c>
    </row>
    <row r="88" spans="1:7" x14ac:dyDescent="0.25">
      <c r="A88" t="s">
        <v>67</v>
      </c>
      <c r="C88" s="43" t="s">
        <v>69</v>
      </c>
      <c r="E88" s="43" t="s">
        <v>69</v>
      </c>
      <c r="G88" s="38" t="s">
        <v>67</v>
      </c>
    </row>
    <row r="89" spans="1:7" x14ac:dyDescent="0.25">
      <c r="A89" s="47" t="s">
        <v>55</v>
      </c>
      <c r="B89" s="36" t="s">
        <v>70</v>
      </c>
      <c r="C89" s="39">
        <f>IF(C96&gt;E96,2,0)</f>
        <v>0</v>
      </c>
      <c r="D89" s="63" t="s">
        <v>64</v>
      </c>
      <c r="E89" s="39">
        <f>IF(E96&gt;C96,2,0)</f>
        <v>2</v>
      </c>
      <c r="F89" s="35"/>
      <c r="G89" s="41" t="s">
        <v>58</v>
      </c>
    </row>
    <row r="90" spans="1:7" x14ac:dyDescent="0.25">
      <c r="A90" s="48"/>
      <c r="B90" s="43" t="s">
        <v>68</v>
      </c>
      <c r="C90" s="64"/>
      <c r="D90" s="65"/>
      <c r="E90" s="64"/>
      <c r="F90" s="43" t="s">
        <v>68</v>
      </c>
      <c r="G90" s="38"/>
    </row>
    <row r="91" spans="1:7" x14ac:dyDescent="0.25">
      <c r="A91" s="56" t="s">
        <v>5</v>
      </c>
      <c r="B91" s="42">
        <v>295</v>
      </c>
      <c r="C91" s="66">
        <f>IF(B91&gt;F91,1,0)</f>
        <v>0</v>
      </c>
      <c r="D91" s="63" t="s">
        <v>64</v>
      </c>
      <c r="E91" s="63">
        <f>IF(F91&gt;B91,1,0)</f>
        <v>1</v>
      </c>
      <c r="F91" s="42">
        <v>297.39999999999998</v>
      </c>
      <c r="G91" s="61" t="s">
        <v>48</v>
      </c>
    </row>
    <row r="92" spans="1:7" x14ac:dyDescent="0.25">
      <c r="A92" s="56" t="s">
        <v>87</v>
      </c>
      <c r="B92" s="42">
        <v>296.3</v>
      </c>
      <c r="C92" s="66">
        <f t="shared" ref="C92:C95" si="14">IF(B92&gt;F92,1,0)</f>
        <v>1</v>
      </c>
      <c r="D92" s="63" t="s">
        <v>64</v>
      </c>
      <c r="E92" s="63">
        <f t="shared" ref="E92:E95" si="15">IF(F92&gt;B92,1,0)</f>
        <v>0</v>
      </c>
      <c r="F92" s="42">
        <v>295.39999999999998</v>
      </c>
      <c r="G92" s="61" t="s">
        <v>42</v>
      </c>
    </row>
    <row r="93" spans="1:7" x14ac:dyDescent="0.25">
      <c r="A93" s="56" t="s">
        <v>4</v>
      </c>
      <c r="B93" s="42">
        <v>286.7</v>
      </c>
      <c r="C93" s="66">
        <f t="shared" si="14"/>
        <v>0</v>
      </c>
      <c r="D93" s="63" t="s">
        <v>64</v>
      </c>
      <c r="E93" s="63">
        <f t="shared" si="15"/>
        <v>1</v>
      </c>
      <c r="F93" s="42">
        <v>291.7</v>
      </c>
      <c r="G93" s="61" t="s">
        <v>43</v>
      </c>
    </row>
    <row r="94" spans="1:7" x14ac:dyDescent="0.25">
      <c r="A94" s="56" t="s">
        <v>8</v>
      </c>
      <c r="B94" s="42">
        <v>288.7</v>
      </c>
      <c r="C94" s="66">
        <f t="shared" si="14"/>
        <v>0</v>
      </c>
      <c r="D94" s="63" t="s">
        <v>64</v>
      </c>
      <c r="E94" s="63">
        <f t="shared" si="15"/>
        <v>1</v>
      </c>
      <c r="F94" s="42">
        <v>296.8</v>
      </c>
      <c r="G94" s="61" t="s">
        <v>44</v>
      </c>
    </row>
    <row r="95" spans="1:7" x14ac:dyDescent="0.25">
      <c r="A95" s="56" t="s">
        <v>7</v>
      </c>
      <c r="B95" s="42">
        <v>290.7</v>
      </c>
      <c r="C95" s="66">
        <f t="shared" si="14"/>
        <v>1</v>
      </c>
      <c r="D95" s="63" t="s">
        <v>64</v>
      </c>
      <c r="E95" s="63">
        <f t="shared" si="15"/>
        <v>0</v>
      </c>
      <c r="F95" s="42">
        <v>280.3</v>
      </c>
      <c r="G95" s="61" t="s">
        <v>45</v>
      </c>
    </row>
    <row r="96" spans="1:7" x14ac:dyDescent="0.25">
      <c r="B96" s="37" t="s">
        <v>71</v>
      </c>
      <c r="C96" s="67">
        <f>C91+C92+C93+C94+C95</f>
        <v>2</v>
      </c>
      <c r="D96" s="63" t="s">
        <v>64</v>
      </c>
      <c r="E96" s="67">
        <f>E91+E92+E93+E94+E95</f>
        <v>3</v>
      </c>
    </row>
    <row r="99" spans="1:7" x14ac:dyDescent="0.25">
      <c r="A99" s="48" t="s">
        <v>67</v>
      </c>
      <c r="C99" s="43" t="s">
        <v>69</v>
      </c>
      <c r="E99" s="43" t="s">
        <v>69</v>
      </c>
      <c r="G99" s="38" t="s">
        <v>67</v>
      </c>
    </row>
    <row r="100" spans="1:7" x14ac:dyDescent="0.25">
      <c r="A100" s="47" t="s">
        <v>92</v>
      </c>
      <c r="B100" s="36" t="s">
        <v>70</v>
      </c>
      <c r="C100" s="39">
        <f>IF(C107&gt;E107,2,0)</f>
        <v>0</v>
      </c>
      <c r="D100" s="63" t="s">
        <v>64</v>
      </c>
      <c r="E100" s="39">
        <f>IF(E107&gt;C107,2,0)</f>
        <v>2</v>
      </c>
      <c r="F100" s="35"/>
      <c r="G100" s="41" t="s">
        <v>91</v>
      </c>
    </row>
    <row r="101" spans="1:7" x14ac:dyDescent="0.25">
      <c r="A101" s="48"/>
      <c r="B101" s="43" t="s">
        <v>68</v>
      </c>
      <c r="C101" s="64"/>
      <c r="D101" s="65"/>
      <c r="E101" s="64"/>
      <c r="F101" s="43" t="s">
        <v>68</v>
      </c>
      <c r="G101" s="38"/>
    </row>
    <row r="102" spans="1:7" x14ac:dyDescent="0.25">
      <c r="A102" s="56" t="s">
        <v>12</v>
      </c>
      <c r="B102" s="42">
        <v>300.2</v>
      </c>
      <c r="C102" s="66">
        <f>IF(B102&gt;F102,1,0)</f>
        <v>0</v>
      </c>
      <c r="D102" s="63" t="s">
        <v>64</v>
      </c>
      <c r="E102" s="63">
        <f>IF(F102&gt;B102,1,0)</f>
        <v>1</v>
      </c>
      <c r="F102" s="42">
        <v>308.7</v>
      </c>
      <c r="G102" s="61" t="s">
        <v>16</v>
      </c>
    </row>
    <row r="103" spans="1:7" x14ac:dyDescent="0.25">
      <c r="A103" s="56" t="s">
        <v>26</v>
      </c>
      <c r="B103" s="42">
        <v>286.89999999999998</v>
      </c>
      <c r="C103" s="66">
        <f t="shared" ref="C103:C106" si="16">IF(B103&gt;F103,1,0)</f>
        <v>0</v>
      </c>
      <c r="D103" s="63" t="s">
        <v>64</v>
      </c>
      <c r="E103" s="63">
        <f t="shared" ref="E103:E106" si="17">IF(F103&gt;B103,1,0)</f>
        <v>1</v>
      </c>
      <c r="F103" s="42">
        <v>299.10000000000002</v>
      </c>
      <c r="G103" s="61" t="s">
        <v>17</v>
      </c>
    </row>
    <row r="104" spans="1:7" x14ac:dyDescent="0.25">
      <c r="A104" s="56" t="s">
        <v>27</v>
      </c>
      <c r="B104" s="42">
        <v>288.8</v>
      </c>
      <c r="C104" s="66">
        <f t="shared" si="16"/>
        <v>0</v>
      </c>
      <c r="D104" s="63" t="s">
        <v>64</v>
      </c>
      <c r="E104" s="63">
        <f t="shared" si="17"/>
        <v>1</v>
      </c>
      <c r="F104" s="42">
        <v>299.39999999999998</v>
      </c>
      <c r="G104" s="61" t="s">
        <v>20</v>
      </c>
    </row>
    <row r="105" spans="1:7" x14ac:dyDescent="0.25">
      <c r="A105" s="56" t="s">
        <v>28</v>
      </c>
      <c r="B105" s="42">
        <v>267.7</v>
      </c>
      <c r="C105" s="66">
        <f t="shared" si="16"/>
        <v>0</v>
      </c>
      <c r="D105" s="63" t="s">
        <v>64</v>
      </c>
      <c r="E105" s="63">
        <f t="shared" si="17"/>
        <v>1</v>
      </c>
      <c r="F105" s="42">
        <v>297.60000000000002</v>
      </c>
      <c r="G105" s="61" t="s">
        <v>18</v>
      </c>
    </row>
    <row r="106" spans="1:7" x14ac:dyDescent="0.25">
      <c r="A106" s="56" t="s">
        <v>29</v>
      </c>
      <c r="B106" s="42">
        <v>274.3</v>
      </c>
      <c r="C106" s="66">
        <f t="shared" si="16"/>
        <v>1</v>
      </c>
      <c r="D106" s="63" t="s">
        <v>64</v>
      </c>
      <c r="E106" s="63">
        <f t="shared" si="17"/>
        <v>0</v>
      </c>
      <c r="F106" s="42">
        <v>265.2</v>
      </c>
      <c r="G106" s="61" t="s">
        <v>21</v>
      </c>
    </row>
    <row r="107" spans="1:7" x14ac:dyDescent="0.25">
      <c r="B107" s="37" t="s">
        <v>71</v>
      </c>
      <c r="C107" s="67">
        <f>C102+C103+C104+C105+C106</f>
        <v>1</v>
      </c>
      <c r="D107" s="63" t="s">
        <v>64</v>
      </c>
      <c r="E107" s="67">
        <f>E102+E103+E104+E105+E106</f>
        <v>4</v>
      </c>
    </row>
    <row r="110" spans="1:7" ht="22.8" x14ac:dyDescent="0.4">
      <c r="A110" s="40" t="s">
        <v>75</v>
      </c>
      <c r="B110" s="88">
        <v>45640</v>
      </c>
      <c r="C110" s="86"/>
      <c r="E110" s="86" t="s">
        <v>90</v>
      </c>
      <c r="F110" s="86"/>
    </row>
    <row r="113" spans="1:7" x14ac:dyDescent="0.25">
      <c r="A113" s="48" t="s">
        <v>67</v>
      </c>
      <c r="C113" s="43" t="s">
        <v>69</v>
      </c>
      <c r="E113" s="43" t="s">
        <v>69</v>
      </c>
      <c r="G113" s="38" t="s">
        <v>67</v>
      </c>
    </row>
    <row r="114" spans="1:7" x14ac:dyDescent="0.25">
      <c r="A114" s="47" t="s">
        <v>91</v>
      </c>
      <c r="B114" s="36" t="s">
        <v>70</v>
      </c>
      <c r="C114" s="39">
        <f>IF(C121&gt;E121,2,0)</f>
        <v>2</v>
      </c>
      <c r="D114" s="63" t="s">
        <v>64</v>
      </c>
      <c r="E114" s="39">
        <f>IF(E121&gt;C121,2,0)</f>
        <v>0</v>
      </c>
      <c r="F114" s="35"/>
      <c r="G114" s="41" t="s">
        <v>57</v>
      </c>
    </row>
    <row r="115" spans="1:7" x14ac:dyDescent="0.25">
      <c r="A115" s="48"/>
      <c r="B115" s="43" t="s">
        <v>68</v>
      </c>
      <c r="C115" s="64"/>
      <c r="D115" s="65"/>
      <c r="E115" s="64"/>
      <c r="F115" s="43" t="s">
        <v>68</v>
      </c>
      <c r="G115" s="38"/>
    </row>
    <row r="116" spans="1:7" x14ac:dyDescent="0.25">
      <c r="A116" s="62" t="s">
        <v>16</v>
      </c>
      <c r="B116" s="42">
        <v>306.7</v>
      </c>
      <c r="C116" s="66">
        <f>IF(B116&gt;F116,1,0)</f>
        <v>1</v>
      </c>
      <c r="D116" s="63" t="s">
        <v>64</v>
      </c>
      <c r="E116" s="63">
        <f>IF(F116&gt;B116,1,0)</f>
        <v>0</v>
      </c>
      <c r="F116" s="42">
        <v>304.60000000000002</v>
      </c>
      <c r="G116" s="61" t="s">
        <v>32</v>
      </c>
    </row>
    <row r="117" spans="1:7" x14ac:dyDescent="0.25">
      <c r="A117" s="62" t="s">
        <v>82</v>
      </c>
      <c r="B117" s="42">
        <v>293.39999999999998</v>
      </c>
      <c r="C117" s="66">
        <f t="shared" ref="C117:C120" si="18">IF(B117&gt;F117,1,0)</f>
        <v>1</v>
      </c>
      <c r="D117" s="63" t="s">
        <v>64</v>
      </c>
      <c r="E117" s="63">
        <f t="shared" ref="E117:E120" si="19">IF(F117&gt;B117,1,0)</f>
        <v>0</v>
      </c>
      <c r="F117" s="42">
        <v>290.60000000000002</v>
      </c>
      <c r="G117" s="61" t="s">
        <v>39</v>
      </c>
    </row>
    <row r="118" spans="1:7" x14ac:dyDescent="0.25">
      <c r="A118" s="62" t="s">
        <v>20</v>
      </c>
      <c r="B118" s="42">
        <v>305.3</v>
      </c>
      <c r="C118" s="66">
        <f t="shared" si="18"/>
        <v>1</v>
      </c>
      <c r="D118" s="63" t="s">
        <v>64</v>
      </c>
      <c r="E118" s="63">
        <f t="shared" si="19"/>
        <v>0</v>
      </c>
      <c r="F118" s="42">
        <v>298.39999999999998</v>
      </c>
      <c r="G118" s="61" t="s">
        <v>33</v>
      </c>
    </row>
    <row r="119" spans="1:7" x14ac:dyDescent="0.25">
      <c r="A119" s="62" t="s">
        <v>17</v>
      </c>
      <c r="B119" s="42">
        <v>288.7</v>
      </c>
      <c r="C119" s="66">
        <f t="shared" si="18"/>
        <v>0</v>
      </c>
      <c r="D119" s="63" t="s">
        <v>64</v>
      </c>
      <c r="E119" s="63">
        <f t="shared" si="19"/>
        <v>1</v>
      </c>
      <c r="F119" s="42">
        <v>305.10000000000002</v>
      </c>
      <c r="G119" s="61" t="s">
        <v>31</v>
      </c>
    </row>
    <row r="120" spans="1:7" x14ac:dyDescent="0.25">
      <c r="A120" s="62" t="s">
        <v>18</v>
      </c>
      <c r="B120" s="42">
        <v>290.7</v>
      </c>
      <c r="C120" s="66">
        <f t="shared" si="18"/>
        <v>0</v>
      </c>
      <c r="D120" s="63" t="s">
        <v>64</v>
      </c>
      <c r="E120" s="63">
        <f t="shared" si="19"/>
        <v>1</v>
      </c>
      <c r="F120" s="42">
        <v>296.89999999999998</v>
      </c>
      <c r="G120" s="61" t="s">
        <v>79</v>
      </c>
    </row>
    <row r="121" spans="1:7" x14ac:dyDescent="0.25">
      <c r="B121" s="37" t="s">
        <v>71</v>
      </c>
      <c r="C121" s="67">
        <f>C116+C117+C118+C119+C120</f>
        <v>3</v>
      </c>
      <c r="D121" s="63" t="s">
        <v>64</v>
      </c>
      <c r="E121" s="67">
        <f>E116+E117+E118+E119+E120</f>
        <v>2</v>
      </c>
    </row>
    <row r="124" spans="1:7" x14ac:dyDescent="0.25">
      <c r="A124" s="48" t="s">
        <v>67</v>
      </c>
      <c r="C124" s="43" t="s">
        <v>69</v>
      </c>
      <c r="E124" s="43" t="s">
        <v>69</v>
      </c>
      <c r="G124" s="38" t="s">
        <v>67</v>
      </c>
    </row>
    <row r="125" spans="1:7" x14ac:dyDescent="0.25">
      <c r="A125" s="47" t="s">
        <v>58</v>
      </c>
      <c r="B125" s="36" t="s">
        <v>70</v>
      </c>
      <c r="C125" s="39">
        <f>IF(C132&gt;E132,2,0)</f>
        <v>2</v>
      </c>
      <c r="D125" s="63" t="s">
        <v>64</v>
      </c>
      <c r="E125" s="39">
        <f>IF(E132&gt;C132,2,0)</f>
        <v>0</v>
      </c>
      <c r="F125" s="35"/>
      <c r="G125" s="41" t="s">
        <v>92</v>
      </c>
    </row>
    <row r="126" spans="1:7" x14ac:dyDescent="0.25">
      <c r="A126" s="48"/>
      <c r="B126" s="43" t="s">
        <v>68</v>
      </c>
      <c r="C126" s="64"/>
      <c r="D126" s="65"/>
      <c r="E126" s="64"/>
      <c r="F126" s="43" t="s">
        <v>68</v>
      </c>
      <c r="G126" s="38"/>
    </row>
    <row r="127" spans="1:7" x14ac:dyDescent="0.25">
      <c r="A127" s="62" t="s">
        <v>48</v>
      </c>
      <c r="B127" s="42">
        <v>301.2</v>
      </c>
      <c r="C127" s="66">
        <f>IF(B127&gt;F127,1,0)</f>
        <v>1</v>
      </c>
      <c r="D127" s="63" t="s">
        <v>64</v>
      </c>
      <c r="E127" s="63">
        <f>IF(F127&gt;B127,1,0)</f>
        <v>0</v>
      </c>
      <c r="F127" s="42">
        <v>295</v>
      </c>
      <c r="G127" s="61" t="s">
        <v>12</v>
      </c>
    </row>
    <row r="128" spans="1:7" x14ac:dyDescent="0.25">
      <c r="A128" s="62" t="s">
        <v>44</v>
      </c>
      <c r="B128" s="42">
        <v>301.8</v>
      </c>
      <c r="C128" s="66">
        <f t="shared" ref="C128:C131" si="20">IF(B128&gt;F128,1,0)</f>
        <v>1</v>
      </c>
      <c r="D128" s="63" t="s">
        <v>64</v>
      </c>
      <c r="E128" s="63">
        <f t="shared" ref="E128:E131" si="21">IF(F128&gt;B128,1,0)</f>
        <v>0</v>
      </c>
      <c r="F128" s="42">
        <v>289.2</v>
      </c>
      <c r="G128" s="61" t="s">
        <v>25</v>
      </c>
    </row>
    <row r="129" spans="1:7" x14ac:dyDescent="0.25">
      <c r="A129" s="62" t="s">
        <v>43</v>
      </c>
      <c r="B129" s="42">
        <v>293.8</v>
      </c>
      <c r="C129" s="66">
        <f t="shared" si="20"/>
        <v>1</v>
      </c>
      <c r="D129" s="63" t="s">
        <v>64</v>
      </c>
      <c r="E129" s="63">
        <f t="shared" si="21"/>
        <v>0</v>
      </c>
      <c r="F129" s="42">
        <v>292.5</v>
      </c>
      <c r="G129" s="61" t="s">
        <v>27</v>
      </c>
    </row>
    <row r="130" spans="1:7" x14ac:dyDescent="0.25">
      <c r="A130" s="62" t="s">
        <v>108</v>
      </c>
      <c r="B130" s="42">
        <v>291.5</v>
      </c>
      <c r="C130" s="66">
        <f t="shared" si="20"/>
        <v>1</v>
      </c>
      <c r="D130" s="63" t="s">
        <v>64</v>
      </c>
      <c r="E130" s="63">
        <f t="shared" si="21"/>
        <v>0</v>
      </c>
      <c r="F130" s="42">
        <v>276.8</v>
      </c>
      <c r="G130" s="61" t="s">
        <v>28</v>
      </c>
    </row>
    <row r="131" spans="1:7" x14ac:dyDescent="0.25">
      <c r="A131" s="62" t="s">
        <v>45</v>
      </c>
      <c r="B131" s="42">
        <v>289.8</v>
      </c>
      <c r="C131" s="66">
        <f t="shared" si="20"/>
        <v>1</v>
      </c>
      <c r="D131" s="63" t="s">
        <v>64</v>
      </c>
      <c r="E131" s="63">
        <f t="shared" si="21"/>
        <v>0</v>
      </c>
      <c r="F131" s="42">
        <v>287.8</v>
      </c>
      <c r="G131" s="61" t="s">
        <v>29</v>
      </c>
    </row>
    <row r="132" spans="1:7" x14ac:dyDescent="0.25">
      <c r="B132" s="37" t="s">
        <v>71</v>
      </c>
      <c r="C132" s="67">
        <f>C127+C128+C129+C130+C131</f>
        <v>5</v>
      </c>
      <c r="D132" s="63" t="s">
        <v>64</v>
      </c>
      <c r="E132" s="67">
        <f>E127+E128+E129+E130+E131</f>
        <v>0</v>
      </c>
    </row>
    <row r="135" spans="1:7" x14ac:dyDescent="0.25">
      <c r="A135" s="48" t="s">
        <v>67</v>
      </c>
      <c r="C135" s="43" t="s">
        <v>69</v>
      </c>
      <c r="E135" s="43" t="s">
        <v>69</v>
      </c>
      <c r="G135" s="38" t="s">
        <v>67</v>
      </c>
    </row>
    <row r="136" spans="1:7" x14ac:dyDescent="0.25">
      <c r="A136" s="47" t="s">
        <v>56</v>
      </c>
      <c r="B136" s="36" t="s">
        <v>70</v>
      </c>
      <c r="C136" s="39">
        <f>IF(C143&gt;E143,2,0)</f>
        <v>2</v>
      </c>
      <c r="D136" s="63" t="s">
        <v>64</v>
      </c>
      <c r="E136" s="39">
        <f>IF(E143&gt;C143,2,0)</f>
        <v>0</v>
      </c>
      <c r="F136" s="35"/>
      <c r="G136" s="41" t="s">
        <v>55</v>
      </c>
    </row>
    <row r="137" spans="1:7" x14ac:dyDescent="0.25">
      <c r="A137" s="48"/>
      <c r="B137" s="43" t="s">
        <v>68</v>
      </c>
      <c r="C137" s="64"/>
      <c r="D137" s="65"/>
      <c r="E137" s="64"/>
      <c r="F137" s="43" t="s">
        <v>68</v>
      </c>
      <c r="G137" s="38"/>
    </row>
    <row r="138" spans="1:7" x14ac:dyDescent="0.25">
      <c r="A138" s="62" t="s">
        <v>13</v>
      </c>
      <c r="B138" s="42">
        <v>305.7</v>
      </c>
      <c r="C138" s="66">
        <f>IF(B138&gt;F138,1,0)</f>
        <v>1</v>
      </c>
      <c r="D138" s="63" t="s">
        <v>64</v>
      </c>
      <c r="E138" s="63">
        <f>IF(F138&gt;B138,1,0)</f>
        <v>0</v>
      </c>
      <c r="F138" s="42">
        <v>295.5</v>
      </c>
      <c r="G138" s="61" t="s">
        <v>87</v>
      </c>
    </row>
    <row r="139" spans="1:7" x14ac:dyDescent="0.25">
      <c r="A139" s="62" t="s">
        <v>22</v>
      </c>
      <c r="B139" s="42">
        <v>307.2</v>
      </c>
      <c r="C139" s="66">
        <f t="shared" ref="C139:C142" si="22">IF(B139&gt;F139,1,0)</f>
        <v>1</v>
      </c>
      <c r="D139" s="63" t="s">
        <v>64</v>
      </c>
      <c r="E139" s="63">
        <f t="shared" ref="E139:E142" si="23">IF(F139&gt;B139,1,0)</f>
        <v>0</v>
      </c>
      <c r="F139" s="42">
        <v>298.8</v>
      </c>
      <c r="G139" s="61" t="s">
        <v>15</v>
      </c>
    </row>
    <row r="140" spans="1:7" x14ac:dyDescent="0.25">
      <c r="A140" s="62" t="s">
        <v>14</v>
      </c>
      <c r="B140" s="42">
        <v>298.10000000000002</v>
      </c>
      <c r="C140" s="66">
        <f t="shared" si="22"/>
        <v>1</v>
      </c>
      <c r="D140" s="63" t="s">
        <v>64</v>
      </c>
      <c r="E140" s="63">
        <f t="shared" si="23"/>
        <v>0</v>
      </c>
      <c r="F140" s="42">
        <v>280.89999999999998</v>
      </c>
      <c r="G140" s="61" t="s">
        <v>8</v>
      </c>
    </row>
    <row r="141" spans="1:7" x14ac:dyDescent="0.25">
      <c r="A141" s="62" t="s">
        <v>23</v>
      </c>
      <c r="B141" s="42">
        <v>305.10000000000002</v>
      </c>
      <c r="C141" s="66">
        <f t="shared" si="22"/>
        <v>1</v>
      </c>
      <c r="D141" s="63" t="s">
        <v>64</v>
      </c>
      <c r="E141" s="63">
        <f t="shared" si="23"/>
        <v>0</v>
      </c>
      <c r="F141" s="42">
        <v>296.3</v>
      </c>
      <c r="G141" s="61" t="s">
        <v>4</v>
      </c>
    </row>
    <row r="142" spans="1:7" x14ac:dyDescent="0.25">
      <c r="A142" s="62" t="s">
        <v>24</v>
      </c>
      <c r="B142" s="42">
        <v>300.8</v>
      </c>
      <c r="C142" s="66">
        <f t="shared" si="22"/>
        <v>1</v>
      </c>
      <c r="D142" s="63" t="s">
        <v>64</v>
      </c>
      <c r="E142" s="63">
        <f t="shared" si="23"/>
        <v>0</v>
      </c>
      <c r="F142" s="42">
        <v>296</v>
      </c>
      <c r="G142" s="61" t="s">
        <v>88</v>
      </c>
    </row>
    <row r="143" spans="1:7" x14ac:dyDescent="0.25">
      <c r="B143" s="37" t="s">
        <v>71</v>
      </c>
      <c r="C143" s="67">
        <f>C138+C139+C140+C141+C142</f>
        <v>5</v>
      </c>
      <c r="D143" s="63" t="s">
        <v>64</v>
      </c>
      <c r="E143" s="67">
        <f>E138+E139+E140+E141+E142</f>
        <v>0</v>
      </c>
    </row>
    <row r="146" spans="1:7" ht="22.8" x14ac:dyDescent="0.4">
      <c r="A146" s="40" t="s">
        <v>76</v>
      </c>
      <c r="B146" s="88">
        <v>45675</v>
      </c>
      <c r="C146" s="86"/>
      <c r="E146" s="86" t="s">
        <v>94</v>
      </c>
      <c r="F146" s="86"/>
    </row>
    <row r="149" spans="1:7" x14ac:dyDescent="0.25">
      <c r="A149" s="48" t="s">
        <v>67</v>
      </c>
      <c r="C149" s="43" t="s">
        <v>69</v>
      </c>
      <c r="E149" s="43" t="s">
        <v>69</v>
      </c>
      <c r="G149" s="38" t="s">
        <v>67</v>
      </c>
    </row>
    <row r="150" spans="1:7" x14ac:dyDescent="0.25">
      <c r="A150" s="47" t="s">
        <v>92</v>
      </c>
      <c r="B150" s="36" t="s">
        <v>70</v>
      </c>
      <c r="C150" s="39">
        <f>IF(C157&gt;E157,2,0)</f>
        <v>0</v>
      </c>
      <c r="D150" s="63" t="s">
        <v>64</v>
      </c>
      <c r="E150" s="39">
        <f>IF(E157&gt;C157,2,0)</f>
        <v>2</v>
      </c>
      <c r="F150" s="35"/>
      <c r="G150" s="41" t="s">
        <v>55</v>
      </c>
    </row>
    <row r="151" spans="1:7" x14ac:dyDescent="0.25">
      <c r="A151" s="48"/>
      <c r="B151" s="43" t="s">
        <v>68</v>
      </c>
      <c r="C151" s="64"/>
      <c r="D151" s="65"/>
      <c r="E151" s="64"/>
      <c r="F151" s="43" t="s">
        <v>68</v>
      </c>
      <c r="G151" s="38"/>
    </row>
    <row r="152" spans="1:7" x14ac:dyDescent="0.25">
      <c r="A152" s="62" t="s">
        <v>12</v>
      </c>
      <c r="B152" s="42">
        <v>297.2</v>
      </c>
      <c r="C152" s="66">
        <f>IF(B152&gt;F152,1,0)</f>
        <v>0</v>
      </c>
      <c r="D152" s="63" t="s">
        <v>64</v>
      </c>
      <c r="E152" s="63">
        <f>IF(F152&gt;B152,1,0)</f>
        <v>1</v>
      </c>
      <c r="F152" s="42">
        <v>298.89999999999998</v>
      </c>
      <c r="G152" s="61" t="s">
        <v>5</v>
      </c>
    </row>
    <row r="153" spans="1:7" x14ac:dyDescent="0.25">
      <c r="A153" s="62" t="s">
        <v>25</v>
      </c>
      <c r="B153" s="42">
        <v>286.10000000000002</v>
      </c>
      <c r="C153" s="66">
        <f t="shared" ref="C153:C156" si="24">IF(B153&gt;F153,1,0)</f>
        <v>0</v>
      </c>
      <c r="D153" s="63" t="s">
        <v>64</v>
      </c>
      <c r="E153" s="63">
        <f t="shared" ref="E153:E156" si="25">IF(F153&gt;B153,1,0)</f>
        <v>1</v>
      </c>
      <c r="F153" s="42">
        <v>293.2</v>
      </c>
      <c r="G153" s="61" t="s">
        <v>15</v>
      </c>
    </row>
    <row r="154" spans="1:7" x14ac:dyDescent="0.25">
      <c r="A154" s="62" t="s">
        <v>27</v>
      </c>
      <c r="B154" s="42">
        <v>289</v>
      </c>
      <c r="C154" s="66">
        <f t="shared" si="24"/>
        <v>0</v>
      </c>
      <c r="D154" s="63" t="s">
        <v>64</v>
      </c>
      <c r="E154" s="63">
        <f t="shared" si="25"/>
        <v>1</v>
      </c>
      <c r="F154" s="42">
        <v>299.89999999999998</v>
      </c>
      <c r="G154" s="61" t="s">
        <v>87</v>
      </c>
    </row>
    <row r="155" spans="1:7" x14ac:dyDescent="0.25">
      <c r="A155" s="62" t="s">
        <v>26</v>
      </c>
      <c r="B155" s="42">
        <v>281.8</v>
      </c>
      <c r="C155" s="66">
        <f t="shared" si="24"/>
        <v>0</v>
      </c>
      <c r="D155" s="63" t="s">
        <v>64</v>
      </c>
      <c r="E155" s="63">
        <f t="shared" si="25"/>
        <v>1</v>
      </c>
      <c r="F155" s="42">
        <v>290.2</v>
      </c>
      <c r="G155" s="61" t="s">
        <v>4</v>
      </c>
    </row>
    <row r="156" spans="1:7" x14ac:dyDescent="0.25">
      <c r="A156" s="62" t="s">
        <v>28</v>
      </c>
      <c r="B156" s="42">
        <v>285.39999999999998</v>
      </c>
      <c r="C156" s="66">
        <f t="shared" si="24"/>
        <v>0</v>
      </c>
      <c r="D156" s="63" t="s">
        <v>64</v>
      </c>
      <c r="E156" s="63">
        <f t="shared" si="25"/>
        <v>1</v>
      </c>
      <c r="F156" s="42">
        <v>295.8</v>
      </c>
      <c r="G156" s="61" t="s">
        <v>8</v>
      </c>
    </row>
    <row r="157" spans="1:7" x14ac:dyDescent="0.25">
      <c r="B157" s="37" t="s">
        <v>71</v>
      </c>
      <c r="C157" s="67">
        <f>C152+C153+C154+C155+C156</f>
        <v>0</v>
      </c>
      <c r="D157" s="63" t="s">
        <v>64</v>
      </c>
      <c r="E157" s="67">
        <f>E152+E153+E154+E155+E156</f>
        <v>5</v>
      </c>
    </row>
    <row r="160" spans="1:7" x14ac:dyDescent="0.25">
      <c r="A160" s="48" t="s">
        <v>67</v>
      </c>
      <c r="C160" s="43" t="s">
        <v>69</v>
      </c>
      <c r="E160" s="43" t="s">
        <v>69</v>
      </c>
      <c r="G160" s="38" t="s">
        <v>67</v>
      </c>
    </row>
    <row r="161" spans="1:7" x14ac:dyDescent="0.25">
      <c r="A161" s="47" t="s">
        <v>58</v>
      </c>
      <c r="B161" s="36" t="s">
        <v>70</v>
      </c>
      <c r="C161" s="39">
        <f>IF(C168&gt;E168,2,0)</f>
        <v>0</v>
      </c>
      <c r="D161" s="63" t="s">
        <v>64</v>
      </c>
      <c r="E161" s="39">
        <f>IF(E168&gt;C168,2,0)</f>
        <v>2</v>
      </c>
      <c r="F161" s="35"/>
      <c r="G161" s="41" t="s">
        <v>57</v>
      </c>
    </row>
    <row r="162" spans="1:7" x14ac:dyDescent="0.25">
      <c r="A162" s="48"/>
      <c r="B162" s="43" t="s">
        <v>68</v>
      </c>
      <c r="C162" s="64"/>
      <c r="D162" s="65"/>
      <c r="E162" s="64"/>
      <c r="F162" s="43" t="s">
        <v>68</v>
      </c>
      <c r="G162" s="38"/>
    </row>
    <row r="163" spans="1:7" x14ac:dyDescent="0.25">
      <c r="A163" s="62" t="s">
        <v>48</v>
      </c>
      <c r="B163" s="42">
        <v>293.3</v>
      </c>
      <c r="C163" s="66">
        <f>IF(B163&gt;F163,1,0)</f>
        <v>0</v>
      </c>
      <c r="D163" s="63" t="s">
        <v>64</v>
      </c>
      <c r="E163" s="63">
        <f>IF(F163&gt;B163,1,0)</f>
        <v>1</v>
      </c>
      <c r="F163" s="42">
        <v>303</v>
      </c>
      <c r="G163" s="61" t="s">
        <v>31</v>
      </c>
    </row>
    <row r="164" spans="1:7" x14ac:dyDescent="0.25">
      <c r="A164" s="62" t="s">
        <v>44</v>
      </c>
      <c r="B164" s="42">
        <v>299.60000000000002</v>
      </c>
      <c r="C164" s="66">
        <f t="shared" ref="C164:C167" si="26">IF(B164&gt;F164,1,0)</f>
        <v>0</v>
      </c>
      <c r="D164" s="63" t="s">
        <v>64</v>
      </c>
      <c r="E164" s="63">
        <f t="shared" ref="E164:E167" si="27">IF(F164&gt;B164,1,0)</f>
        <v>1</v>
      </c>
      <c r="F164" s="42">
        <v>304.39999999999998</v>
      </c>
      <c r="G164" s="61" t="s">
        <v>32</v>
      </c>
    </row>
    <row r="165" spans="1:7" x14ac:dyDescent="0.25">
      <c r="A165" s="62" t="s">
        <v>43</v>
      </c>
      <c r="B165" s="42">
        <v>290.8</v>
      </c>
      <c r="C165" s="66">
        <f t="shared" si="26"/>
        <v>1</v>
      </c>
      <c r="D165" s="63" t="s">
        <v>64</v>
      </c>
      <c r="E165" s="63">
        <f t="shared" si="27"/>
        <v>0</v>
      </c>
      <c r="F165" s="42">
        <v>288.8</v>
      </c>
      <c r="G165" s="61" t="s">
        <v>33</v>
      </c>
    </row>
    <row r="166" spans="1:7" x14ac:dyDescent="0.25">
      <c r="A166" s="62" t="s">
        <v>108</v>
      </c>
      <c r="B166" s="42">
        <v>291.7</v>
      </c>
      <c r="C166" s="66">
        <f t="shared" si="26"/>
        <v>0</v>
      </c>
      <c r="D166" s="63" t="s">
        <v>64</v>
      </c>
      <c r="E166" s="63">
        <f t="shared" si="27"/>
        <v>1</v>
      </c>
      <c r="F166" s="42">
        <v>293.8</v>
      </c>
      <c r="G166" s="61" t="s">
        <v>39</v>
      </c>
    </row>
    <row r="167" spans="1:7" x14ac:dyDescent="0.25">
      <c r="A167" s="62" t="s">
        <v>45</v>
      </c>
      <c r="B167" s="42">
        <v>284.10000000000002</v>
      </c>
      <c r="C167" s="66">
        <f t="shared" si="26"/>
        <v>0</v>
      </c>
      <c r="D167" s="63" t="s">
        <v>64</v>
      </c>
      <c r="E167" s="63">
        <f t="shared" si="27"/>
        <v>1</v>
      </c>
      <c r="F167" s="42">
        <v>294.2</v>
      </c>
      <c r="G167" s="61" t="s">
        <v>79</v>
      </c>
    </row>
    <row r="168" spans="1:7" x14ac:dyDescent="0.25">
      <c r="B168" s="37" t="s">
        <v>71</v>
      </c>
      <c r="C168" s="67">
        <f>C163+C164+C165+C166+C167</f>
        <v>1</v>
      </c>
      <c r="D168" s="63" t="s">
        <v>64</v>
      </c>
      <c r="E168" s="67">
        <f>E163+E164+E165+E166+E167</f>
        <v>4</v>
      </c>
    </row>
    <row r="171" spans="1:7" x14ac:dyDescent="0.25">
      <c r="A171" s="48" t="s">
        <v>67</v>
      </c>
      <c r="C171" s="43" t="s">
        <v>69</v>
      </c>
      <c r="E171" s="43" t="s">
        <v>69</v>
      </c>
      <c r="G171" s="38" t="s">
        <v>67</v>
      </c>
    </row>
    <row r="172" spans="1:7" x14ac:dyDescent="0.25">
      <c r="A172" s="47" t="s">
        <v>56</v>
      </c>
      <c r="B172" s="36" t="s">
        <v>70</v>
      </c>
      <c r="C172" s="39">
        <f>IF(C179&gt;E179,2,0)</f>
        <v>0</v>
      </c>
      <c r="D172" s="63" t="s">
        <v>64</v>
      </c>
      <c r="E172" s="39">
        <f>IF(E179&gt;C179,2,0)</f>
        <v>2</v>
      </c>
      <c r="F172" s="35"/>
      <c r="G172" s="41" t="s">
        <v>91</v>
      </c>
    </row>
    <row r="173" spans="1:7" x14ac:dyDescent="0.25">
      <c r="A173" s="48"/>
      <c r="B173" s="43" t="s">
        <v>68</v>
      </c>
      <c r="C173" s="64"/>
      <c r="D173" s="65"/>
      <c r="E173" s="64"/>
      <c r="F173" s="43" t="s">
        <v>68</v>
      </c>
      <c r="G173" s="38"/>
    </row>
    <row r="174" spans="1:7" x14ac:dyDescent="0.25">
      <c r="A174" s="62" t="s">
        <v>13</v>
      </c>
      <c r="B174" s="42">
        <v>298.5</v>
      </c>
      <c r="C174" s="66">
        <f>IF(B174&gt;F174,1,0)</f>
        <v>0</v>
      </c>
      <c r="D174" s="63" t="s">
        <v>64</v>
      </c>
      <c r="E174" s="63">
        <f>IF(F174&gt;B174,1,0)</f>
        <v>1</v>
      </c>
      <c r="F174" s="42">
        <v>305.7</v>
      </c>
      <c r="G174" s="61" t="s">
        <v>16</v>
      </c>
    </row>
    <row r="175" spans="1:7" x14ac:dyDescent="0.25">
      <c r="A175" s="62" t="s">
        <v>22</v>
      </c>
      <c r="B175" s="42">
        <v>293.7</v>
      </c>
      <c r="C175" s="66">
        <f t="shared" ref="C175:C178" si="28">IF(B175&gt;F175,1,0)</f>
        <v>0</v>
      </c>
      <c r="D175" s="63" t="s">
        <v>64</v>
      </c>
      <c r="E175" s="63">
        <f t="shared" ref="E175:E178" si="29">IF(F175&gt;B175,1,0)</f>
        <v>1</v>
      </c>
      <c r="F175" s="42">
        <v>298.60000000000002</v>
      </c>
      <c r="G175" s="61" t="s">
        <v>11</v>
      </c>
    </row>
    <row r="176" spans="1:7" x14ac:dyDescent="0.25">
      <c r="A176" s="62" t="s">
        <v>23</v>
      </c>
      <c r="B176" s="42">
        <v>300.10000000000002</v>
      </c>
      <c r="C176" s="66">
        <f t="shared" si="28"/>
        <v>0</v>
      </c>
      <c r="D176" s="63" t="s">
        <v>64</v>
      </c>
      <c r="E176" s="63">
        <f t="shared" si="29"/>
        <v>1</v>
      </c>
      <c r="F176" s="42">
        <v>305.39999999999998</v>
      </c>
      <c r="G176" s="61" t="s">
        <v>10</v>
      </c>
    </row>
    <row r="177" spans="1:7" x14ac:dyDescent="0.25">
      <c r="A177" s="62" t="s">
        <v>14</v>
      </c>
      <c r="B177" s="42">
        <v>297.3</v>
      </c>
      <c r="C177" s="66">
        <f t="shared" si="28"/>
        <v>0</v>
      </c>
      <c r="D177" s="63" t="s">
        <v>64</v>
      </c>
      <c r="E177" s="63">
        <f t="shared" si="29"/>
        <v>1</v>
      </c>
      <c r="F177" s="42">
        <v>301.7</v>
      </c>
      <c r="G177" s="61" t="s">
        <v>20</v>
      </c>
    </row>
    <row r="178" spans="1:7" x14ac:dyDescent="0.25">
      <c r="A178" s="62" t="s">
        <v>24</v>
      </c>
      <c r="B178" s="42">
        <v>288.39999999999998</v>
      </c>
      <c r="C178" s="66">
        <f t="shared" si="28"/>
        <v>0</v>
      </c>
      <c r="D178" s="63" t="s">
        <v>64</v>
      </c>
      <c r="E178" s="63">
        <f t="shared" si="29"/>
        <v>1</v>
      </c>
      <c r="F178" s="42">
        <v>292.8</v>
      </c>
      <c r="G178" s="61" t="s">
        <v>3</v>
      </c>
    </row>
    <row r="179" spans="1:7" x14ac:dyDescent="0.25">
      <c r="B179" s="37" t="s">
        <v>71</v>
      </c>
      <c r="C179" s="67">
        <f>C174+C175+C176+C177+C178</f>
        <v>0</v>
      </c>
      <c r="D179" s="63" t="s">
        <v>64</v>
      </c>
      <c r="E179" s="67">
        <f>E174+E175+E176+E177+E178</f>
        <v>5</v>
      </c>
    </row>
    <row r="183" spans="1:7" ht="24.6" x14ac:dyDescent="0.4">
      <c r="D183" s="50" t="s">
        <v>95</v>
      </c>
    </row>
  </sheetData>
  <mergeCells count="11">
    <mergeCell ref="E146:F146"/>
    <mergeCell ref="A1:G1"/>
    <mergeCell ref="E3:F3"/>
    <mergeCell ref="E38:F38"/>
    <mergeCell ref="E74:F74"/>
    <mergeCell ref="E110:F110"/>
    <mergeCell ref="B146:C146"/>
    <mergeCell ref="B3:C3"/>
    <mergeCell ref="B38:C38"/>
    <mergeCell ref="B74:C74"/>
    <mergeCell ref="B110:C110"/>
  </mergeCells>
  <pageMargins left="0.70866141732283472" right="0.70866141732283472" top="0.78740157480314965" bottom="0.78740157480314965" header="0.31496062992125984" footer="0.31496062992125984"/>
  <pageSetup paperSize="9" orientation="portrait" r:id="rId1"/>
  <rowBreaks count="4" manualBreakCount="4">
    <brk id="37" max="16383" man="1"/>
    <brk id="73" max="16383" man="1"/>
    <brk id="109" max="16383" man="1"/>
    <brk id="1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opLeftCell="A50" zoomScaleNormal="100" workbookViewId="0">
      <selection activeCell="M66" sqref="M66"/>
    </sheetView>
  </sheetViews>
  <sheetFormatPr baseColWidth="10" defaultRowHeight="13.8" x14ac:dyDescent="0.25"/>
  <cols>
    <col min="1" max="1" width="2.8984375" customWidth="1"/>
    <col min="2" max="2" width="21" customWidth="1"/>
    <col min="3" max="3" width="6.59765625" customWidth="1"/>
    <col min="4" max="8" width="6.3984375" customWidth="1"/>
    <col min="9" max="9" width="8.69921875" customWidth="1"/>
    <col min="10" max="10" width="10.19921875" customWidth="1"/>
  </cols>
  <sheetData>
    <row r="1" spans="1:10" ht="24.6" x14ac:dyDescent="0.25">
      <c r="A1" s="76" t="s">
        <v>80</v>
      </c>
      <c r="B1" s="76"/>
      <c r="C1" s="76"/>
      <c r="D1" s="76"/>
      <c r="E1" s="76"/>
      <c r="F1" s="76"/>
      <c r="G1" s="76"/>
      <c r="H1" s="76"/>
      <c r="I1" s="76"/>
      <c r="J1" s="77"/>
    </row>
    <row r="2" spans="1:10" ht="14.25" customHeight="1" x14ac:dyDescent="0.25">
      <c r="A2" s="8"/>
      <c r="B2" s="8"/>
      <c r="C2" s="8"/>
      <c r="D2" s="8"/>
      <c r="E2" s="8"/>
      <c r="F2" s="8"/>
      <c r="G2" s="8"/>
      <c r="H2" s="8"/>
      <c r="I2" s="8"/>
    </row>
    <row r="3" spans="1:10" x14ac:dyDescent="0.25">
      <c r="C3" s="5" t="s">
        <v>1</v>
      </c>
      <c r="D3" s="6" t="s">
        <v>0</v>
      </c>
      <c r="E3" s="6" t="s">
        <v>0</v>
      </c>
      <c r="F3" s="6" t="s">
        <v>0</v>
      </c>
      <c r="G3" s="6" t="s">
        <v>0</v>
      </c>
      <c r="H3" s="6" t="s">
        <v>0</v>
      </c>
    </row>
    <row r="4" spans="1:10" x14ac:dyDescent="0.25">
      <c r="C4" s="7" t="s">
        <v>2</v>
      </c>
      <c r="D4" s="6">
        <v>1</v>
      </c>
      <c r="E4" s="6">
        <v>2</v>
      </c>
      <c r="F4" s="6">
        <v>3</v>
      </c>
      <c r="G4" s="6">
        <v>4</v>
      </c>
      <c r="H4" s="6">
        <v>5</v>
      </c>
      <c r="I4" s="11" t="s">
        <v>49</v>
      </c>
    </row>
    <row r="5" spans="1:10" x14ac:dyDescent="0.25">
      <c r="A5" s="78" t="s">
        <v>106</v>
      </c>
      <c r="B5" s="79"/>
      <c r="C5" s="80"/>
      <c r="I5" s="59" t="s">
        <v>50</v>
      </c>
    </row>
    <row r="6" spans="1:10" ht="15" x14ac:dyDescent="0.25">
      <c r="A6" s="3">
        <v>1</v>
      </c>
      <c r="B6" s="56" t="s">
        <v>31</v>
      </c>
      <c r="C6" s="4">
        <v>294.77</v>
      </c>
      <c r="D6" s="46"/>
      <c r="E6" s="46"/>
      <c r="F6" s="46"/>
      <c r="G6" s="46">
        <v>305.10000000000002</v>
      </c>
      <c r="H6" s="46">
        <v>303</v>
      </c>
      <c r="I6" s="60">
        <f t="shared" ref="I6:I17" si="0">IF(J6&gt;0,SUM(D6:H6)/COUNT(D6:H6),C6)</f>
        <v>304.05</v>
      </c>
      <c r="J6" s="1">
        <f t="shared" ref="J6:J17" si="1">SUM(D6:H6)</f>
        <v>608.1</v>
      </c>
    </row>
    <row r="7" spans="1:10" ht="15" x14ac:dyDescent="0.25">
      <c r="A7" s="3">
        <v>2</v>
      </c>
      <c r="B7" s="56" t="s">
        <v>32</v>
      </c>
      <c r="C7" s="4">
        <v>298.60000000000002</v>
      </c>
      <c r="D7" s="46">
        <v>302.60000000000002</v>
      </c>
      <c r="E7" s="46">
        <v>300.60000000000002</v>
      </c>
      <c r="F7" s="46">
        <v>296.2</v>
      </c>
      <c r="G7" s="46">
        <v>304.60000000000002</v>
      </c>
      <c r="H7" s="46">
        <v>304.39999999999998</v>
      </c>
      <c r="I7" s="60">
        <f t="shared" si="0"/>
        <v>301.68</v>
      </c>
      <c r="J7" s="1">
        <f t="shared" si="1"/>
        <v>1508.4</v>
      </c>
    </row>
    <row r="8" spans="1:10" ht="15" x14ac:dyDescent="0.25">
      <c r="A8" s="3">
        <v>3</v>
      </c>
      <c r="B8" s="56" t="s">
        <v>36</v>
      </c>
      <c r="C8" s="4">
        <v>298.24</v>
      </c>
      <c r="D8" s="46"/>
      <c r="E8" s="46"/>
      <c r="F8" s="46"/>
      <c r="G8" s="46"/>
      <c r="H8" s="46"/>
      <c r="I8" s="60">
        <f t="shared" si="0"/>
        <v>298.24</v>
      </c>
      <c r="J8" s="1">
        <f t="shared" si="1"/>
        <v>0</v>
      </c>
    </row>
    <row r="9" spans="1:10" ht="15" x14ac:dyDescent="0.25">
      <c r="A9" s="3">
        <v>4</v>
      </c>
      <c r="B9" s="56" t="s">
        <v>34</v>
      </c>
      <c r="C9" s="4">
        <v>296.8</v>
      </c>
      <c r="D9" s="46"/>
      <c r="E9" s="46"/>
      <c r="F9" s="46"/>
      <c r="G9" s="46"/>
      <c r="H9" s="46"/>
      <c r="I9" s="60">
        <f t="shared" si="0"/>
        <v>296.8</v>
      </c>
      <c r="J9" s="1">
        <f t="shared" si="1"/>
        <v>0</v>
      </c>
    </row>
    <row r="10" spans="1:10" ht="15" x14ac:dyDescent="0.25">
      <c r="A10" s="3">
        <v>5</v>
      </c>
      <c r="B10" s="56" t="s">
        <v>39</v>
      </c>
      <c r="C10" s="4">
        <v>295</v>
      </c>
      <c r="D10" s="46">
        <v>299</v>
      </c>
      <c r="E10" s="46">
        <v>298.7</v>
      </c>
      <c r="F10" s="46">
        <v>297.3</v>
      </c>
      <c r="G10" s="46">
        <v>290.60000000000002</v>
      </c>
      <c r="H10" s="46">
        <v>293.8</v>
      </c>
      <c r="I10" s="60">
        <f t="shared" si="0"/>
        <v>295.88</v>
      </c>
      <c r="J10" s="1">
        <f t="shared" si="1"/>
        <v>1479.3999999999999</v>
      </c>
    </row>
    <row r="11" spans="1:10" ht="15" x14ac:dyDescent="0.25">
      <c r="A11" s="3">
        <v>6</v>
      </c>
      <c r="B11" s="56" t="s">
        <v>33</v>
      </c>
      <c r="C11" s="4">
        <v>299.42</v>
      </c>
      <c r="D11" s="46">
        <v>297.7</v>
      </c>
      <c r="E11" s="46">
        <v>298.2</v>
      </c>
      <c r="F11" s="46">
        <v>295.39999999999998</v>
      </c>
      <c r="G11" s="46">
        <v>298.39999999999998</v>
      </c>
      <c r="H11" s="46">
        <v>288.8</v>
      </c>
      <c r="I11" s="60">
        <f t="shared" si="0"/>
        <v>295.69999999999993</v>
      </c>
      <c r="J11" s="1">
        <f t="shared" si="1"/>
        <v>1478.4999999999998</v>
      </c>
    </row>
    <row r="12" spans="1:10" ht="15" x14ac:dyDescent="0.25">
      <c r="A12" s="3">
        <v>7</v>
      </c>
      <c r="B12" s="56" t="s">
        <v>37</v>
      </c>
      <c r="C12" s="4">
        <v>287.5</v>
      </c>
      <c r="D12" s="46"/>
      <c r="E12" s="46"/>
      <c r="F12" s="46">
        <v>295.60000000000002</v>
      </c>
      <c r="G12" s="46"/>
      <c r="H12" s="46"/>
      <c r="I12" s="60">
        <f t="shared" si="0"/>
        <v>295.60000000000002</v>
      </c>
      <c r="J12" s="1">
        <f t="shared" si="1"/>
        <v>295.60000000000002</v>
      </c>
    </row>
    <row r="13" spans="1:10" ht="15" x14ac:dyDescent="0.25">
      <c r="A13" s="3">
        <v>8</v>
      </c>
      <c r="B13" s="56" t="s">
        <v>79</v>
      </c>
      <c r="C13" s="4">
        <v>296</v>
      </c>
      <c r="D13" s="46">
        <v>288.60000000000002</v>
      </c>
      <c r="E13" s="46">
        <v>293.10000000000002</v>
      </c>
      <c r="F13" s="46">
        <v>295.39999999999998</v>
      </c>
      <c r="G13" s="46">
        <v>296.89999999999998</v>
      </c>
      <c r="H13" s="46">
        <v>294.2</v>
      </c>
      <c r="I13" s="60">
        <f t="shared" si="0"/>
        <v>293.64</v>
      </c>
      <c r="J13" s="1">
        <f t="shared" si="1"/>
        <v>1468.2</v>
      </c>
    </row>
    <row r="14" spans="1:10" ht="15" x14ac:dyDescent="0.25">
      <c r="A14" s="3">
        <v>9</v>
      </c>
      <c r="B14" s="56" t="s">
        <v>35</v>
      </c>
      <c r="C14" s="4">
        <v>287.25</v>
      </c>
      <c r="D14" s="46">
        <v>292.39999999999998</v>
      </c>
      <c r="E14" s="46">
        <v>287.3</v>
      </c>
      <c r="F14" s="46"/>
      <c r="G14" s="46"/>
      <c r="H14" s="46"/>
      <c r="I14" s="60">
        <f t="shared" si="0"/>
        <v>289.85000000000002</v>
      </c>
      <c r="J14" s="1">
        <f t="shared" si="1"/>
        <v>579.70000000000005</v>
      </c>
    </row>
    <row r="15" spans="1:10" ht="15" x14ac:dyDescent="0.25">
      <c r="A15" s="3">
        <v>10</v>
      </c>
      <c r="B15" s="56" t="s">
        <v>38</v>
      </c>
      <c r="C15" s="4">
        <v>285.08</v>
      </c>
      <c r="D15" s="46"/>
      <c r="E15" s="46"/>
      <c r="F15" s="46"/>
      <c r="G15" s="46"/>
      <c r="H15" s="46"/>
      <c r="I15" s="60">
        <f t="shared" si="0"/>
        <v>285.08</v>
      </c>
      <c r="J15" s="1">
        <f t="shared" si="1"/>
        <v>0</v>
      </c>
    </row>
    <row r="16" spans="1:10" ht="15" x14ac:dyDescent="0.25">
      <c r="A16" s="3">
        <v>11</v>
      </c>
      <c r="B16" s="56" t="s">
        <v>40</v>
      </c>
      <c r="C16" s="4">
        <v>268</v>
      </c>
      <c r="D16" s="46"/>
      <c r="E16" s="46"/>
      <c r="F16" s="46"/>
      <c r="G16" s="46"/>
      <c r="H16" s="46"/>
      <c r="I16" s="60">
        <f t="shared" si="0"/>
        <v>268</v>
      </c>
      <c r="J16" s="1">
        <f t="shared" si="1"/>
        <v>0</v>
      </c>
    </row>
    <row r="17" spans="1:10" ht="15" x14ac:dyDescent="0.25">
      <c r="A17" s="3">
        <v>12</v>
      </c>
      <c r="B17" s="56" t="s">
        <v>41</v>
      </c>
      <c r="C17" s="4">
        <v>265.8</v>
      </c>
      <c r="D17" s="46"/>
      <c r="E17" s="46"/>
      <c r="F17" s="46"/>
      <c r="G17" s="46"/>
      <c r="H17" s="46"/>
      <c r="I17" s="60">
        <f t="shared" si="0"/>
        <v>265.8</v>
      </c>
      <c r="J17" s="1">
        <f t="shared" si="1"/>
        <v>0</v>
      </c>
    </row>
    <row r="18" spans="1:10" ht="15" x14ac:dyDescent="0.25">
      <c r="A18" s="78" t="s">
        <v>99</v>
      </c>
      <c r="B18" s="84"/>
      <c r="C18" s="85"/>
      <c r="D18" s="43"/>
      <c r="E18" s="43"/>
      <c r="F18" s="43"/>
      <c r="G18" s="43"/>
      <c r="H18" s="43"/>
      <c r="I18" s="60"/>
    </row>
    <row r="19" spans="1:10" ht="15" x14ac:dyDescent="0.25">
      <c r="A19" s="3">
        <v>1</v>
      </c>
      <c r="B19" s="56" t="s">
        <v>13</v>
      </c>
      <c r="C19" s="4">
        <v>301.32</v>
      </c>
      <c r="D19" s="46">
        <v>302.2</v>
      </c>
      <c r="E19" s="46">
        <v>301.39999999999998</v>
      </c>
      <c r="F19" s="46">
        <v>303.39999999999998</v>
      </c>
      <c r="G19" s="46">
        <v>305.7</v>
      </c>
      <c r="H19" s="46">
        <v>298.5</v>
      </c>
      <c r="I19" s="60">
        <f>IF(J19&gt;0,SUM(D19:H19)/COUNT(D19:H19),C19)</f>
        <v>302.23999999999995</v>
      </c>
      <c r="J19" s="1">
        <f>SUM(D19:H19)</f>
        <v>1511.1999999999998</v>
      </c>
    </row>
    <row r="20" spans="1:10" ht="15" x14ac:dyDescent="0.25">
      <c r="A20" s="3">
        <v>2</v>
      </c>
      <c r="B20" s="56" t="s">
        <v>22</v>
      </c>
      <c r="C20" s="4">
        <v>293.89999999999998</v>
      </c>
      <c r="D20" s="46">
        <v>302.3</v>
      </c>
      <c r="E20" s="46">
        <v>299.10000000000002</v>
      </c>
      <c r="F20" s="46">
        <v>301.3</v>
      </c>
      <c r="G20" s="46">
        <v>307.2</v>
      </c>
      <c r="H20" s="46">
        <v>293.7</v>
      </c>
      <c r="I20" s="60">
        <f>IF(J20&gt;0,SUM(D20:H20)/COUNT(D20:H20),C20)</f>
        <v>300.72000000000003</v>
      </c>
      <c r="J20" s="1">
        <f t="shared" ref="J20:J26" si="2">SUM(D20:H20)</f>
        <v>1503.6000000000001</v>
      </c>
    </row>
    <row r="21" spans="1:10" ht="15" x14ac:dyDescent="0.25">
      <c r="A21" s="3">
        <v>3</v>
      </c>
      <c r="B21" s="56" t="s">
        <v>23</v>
      </c>
      <c r="C21" s="4">
        <v>296.92</v>
      </c>
      <c r="D21" s="46">
        <v>290.5</v>
      </c>
      <c r="E21" s="46">
        <v>299.39999999999998</v>
      </c>
      <c r="F21" s="46">
        <v>296</v>
      </c>
      <c r="G21" s="46">
        <v>305.10000000000002</v>
      </c>
      <c r="H21" s="46">
        <v>300.10000000000002</v>
      </c>
      <c r="I21" s="60">
        <f>IF(J21&gt;0,SUM(D21:H21)/COUNT(D21:H21),C21)</f>
        <v>298.21999999999997</v>
      </c>
      <c r="J21" s="1">
        <f t="shared" si="2"/>
        <v>1491.1</v>
      </c>
    </row>
    <row r="22" spans="1:10" ht="15" x14ac:dyDescent="0.25">
      <c r="A22" s="3">
        <v>4</v>
      </c>
      <c r="B22" s="56" t="s">
        <v>14</v>
      </c>
      <c r="C22" s="4">
        <v>294.5</v>
      </c>
      <c r="D22" s="46">
        <v>297.60000000000002</v>
      </c>
      <c r="E22" s="46">
        <v>294.39999999999998</v>
      </c>
      <c r="F22" s="46">
        <v>297.8</v>
      </c>
      <c r="G22" s="46">
        <v>298.10000000000002</v>
      </c>
      <c r="H22" s="46">
        <v>297.3</v>
      </c>
      <c r="I22" s="60">
        <f>IF(J22&gt;0,SUM(D22:H22)/COUNT(D22:H22),C22)</f>
        <v>297.04000000000002</v>
      </c>
      <c r="J22" s="1">
        <f t="shared" si="2"/>
        <v>1485.2</v>
      </c>
    </row>
    <row r="23" spans="1:10" ht="15" x14ac:dyDescent="0.25">
      <c r="A23" s="3">
        <v>5</v>
      </c>
      <c r="B23" s="56" t="s">
        <v>24</v>
      </c>
      <c r="C23" s="4">
        <v>299.89999999999998</v>
      </c>
      <c r="D23" s="46">
        <v>300.8</v>
      </c>
      <c r="E23" s="46">
        <v>290.5</v>
      </c>
      <c r="F23" s="46">
        <v>287.60000000000002</v>
      </c>
      <c r="G23" s="46">
        <v>300.8</v>
      </c>
      <c r="H23" s="46">
        <v>288.39999999999998</v>
      </c>
      <c r="I23" s="60">
        <f>IF(J23&gt;0,SUM(D23:H23)/COUNT(D23:H23),C23)</f>
        <v>293.62</v>
      </c>
      <c r="J23" s="1">
        <f t="shared" si="2"/>
        <v>1468.1</v>
      </c>
    </row>
    <row r="24" spans="1:10" ht="15" x14ac:dyDescent="0.25">
      <c r="A24" s="3">
        <v>6</v>
      </c>
      <c r="B24" s="56" t="s">
        <v>84</v>
      </c>
      <c r="C24" s="4">
        <v>0</v>
      </c>
      <c r="D24" s="46"/>
      <c r="E24" s="46"/>
      <c r="F24" s="46"/>
      <c r="G24" s="46"/>
      <c r="H24" s="46"/>
      <c r="I24" s="60">
        <f t="shared" ref="I24:I26" si="3">IF(J24&gt;0,SUM(D24:H24)/COUNT(D24:H24),C24)</f>
        <v>0</v>
      </c>
      <c r="J24" s="1">
        <f t="shared" si="2"/>
        <v>0</v>
      </c>
    </row>
    <row r="25" spans="1:10" ht="15" x14ac:dyDescent="0.25">
      <c r="A25" s="3">
        <v>7</v>
      </c>
      <c r="B25" s="56" t="s">
        <v>85</v>
      </c>
      <c r="C25" s="4">
        <v>0</v>
      </c>
      <c r="D25" s="46"/>
      <c r="E25" s="46"/>
      <c r="F25" s="46"/>
      <c r="G25" s="46"/>
      <c r="H25" s="46"/>
      <c r="I25" s="60">
        <f t="shared" si="3"/>
        <v>0</v>
      </c>
      <c r="J25" s="1">
        <f t="shared" si="2"/>
        <v>0</v>
      </c>
    </row>
    <row r="26" spans="1:10" ht="15" x14ac:dyDescent="0.25">
      <c r="A26" s="3">
        <v>8</v>
      </c>
      <c r="B26" s="56" t="s">
        <v>86</v>
      </c>
      <c r="C26" s="4">
        <v>0</v>
      </c>
      <c r="D26" s="46"/>
      <c r="E26" s="46"/>
      <c r="F26" s="46"/>
      <c r="G26" s="46"/>
      <c r="H26" s="46"/>
      <c r="I26" s="60">
        <f t="shared" si="3"/>
        <v>0</v>
      </c>
      <c r="J26" s="1">
        <f t="shared" si="2"/>
        <v>0</v>
      </c>
    </row>
    <row r="27" spans="1:10" ht="15" x14ac:dyDescent="0.25">
      <c r="A27" s="81" t="s">
        <v>107</v>
      </c>
      <c r="B27" s="82"/>
      <c r="C27" s="83"/>
      <c r="D27" s="43"/>
      <c r="E27" s="43"/>
      <c r="F27" s="43"/>
      <c r="G27" s="43"/>
      <c r="H27" s="43"/>
      <c r="I27" s="60"/>
    </row>
    <row r="28" spans="1:10" ht="15" x14ac:dyDescent="0.25">
      <c r="A28" s="3">
        <v>1</v>
      </c>
      <c r="B28" s="56" t="s">
        <v>16</v>
      </c>
      <c r="C28" s="4">
        <v>306.5</v>
      </c>
      <c r="D28" s="46">
        <v>303.10000000000002</v>
      </c>
      <c r="E28" s="46">
        <v>312.5</v>
      </c>
      <c r="F28" s="46">
        <v>308.7</v>
      </c>
      <c r="G28" s="46">
        <v>306.7</v>
      </c>
      <c r="H28" s="46">
        <v>305.7</v>
      </c>
      <c r="I28" s="60">
        <f t="shared" ref="I28:I39" si="4">IF(J28&gt;0,SUM(D28:H28)/COUNT(D28:H28),C28)</f>
        <v>307.34000000000003</v>
      </c>
      <c r="J28" s="1">
        <f t="shared" ref="J28:J39" si="5">SUM(D28:H28)</f>
        <v>1536.7</v>
      </c>
    </row>
    <row r="29" spans="1:10" ht="15" x14ac:dyDescent="0.25">
      <c r="A29" s="3">
        <v>2</v>
      </c>
      <c r="B29" s="56" t="s">
        <v>10</v>
      </c>
      <c r="C29" s="4">
        <v>304</v>
      </c>
      <c r="D29" s="46"/>
      <c r="E29" s="46"/>
      <c r="F29" s="46"/>
      <c r="G29" s="46"/>
      <c r="H29" s="46">
        <v>305.39999999999998</v>
      </c>
      <c r="I29" s="60">
        <f t="shared" si="4"/>
        <v>305.39999999999998</v>
      </c>
      <c r="J29" s="1">
        <f t="shared" si="5"/>
        <v>305.39999999999998</v>
      </c>
    </row>
    <row r="30" spans="1:10" ht="15" x14ac:dyDescent="0.25">
      <c r="A30" s="3">
        <v>3</v>
      </c>
      <c r="B30" s="56" t="s">
        <v>20</v>
      </c>
      <c r="C30" s="4">
        <v>296.27999999999997</v>
      </c>
      <c r="D30" s="46"/>
      <c r="E30" s="46"/>
      <c r="F30" s="46">
        <v>299.39999999999998</v>
      </c>
      <c r="G30" s="46">
        <v>305.3</v>
      </c>
      <c r="H30" s="46">
        <v>301.7</v>
      </c>
      <c r="I30" s="60">
        <f t="shared" si="4"/>
        <v>302.13333333333338</v>
      </c>
      <c r="J30" s="1">
        <f t="shared" si="5"/>
        <v>906.40000000000009</v>
      </c>
    </row>
    <row r="31" spans="1:10" ht="15" x14ac:dyDescent="0.25">
      <c r="A31" s="3">
        <v>4</v>
      </c>
      <c r="B31" s="56" t="s">
        <v>11</v>
      </c>
      <c r="C31" s="4">
        <v>304.33</v>
      </c>
      <c r="D31" s="46"/>
      <c r="E31" s="46"/>
      <c r="F31" s="46"/>
      <c r="G31" s="46"/>
      <c r="H31" s="46">
        <v>298.60000000000002</v>
      </c>
      <c r="I31" s="60">
        <f t="shared" si="4"/>
        <v>298.60000000000002</v>
      </c>
      <c r="J31" s="1">
        <f t="shared" si="5"/>
        <v>298.60000000000002</v>
      </c>
    </row>
    <row r="32" spans="1:10" ht="15" x14ac:dyDescent="0.25">
      <c r="A32" s="3">
        <v>5</v>
      </c>
      <c r="B32" s="56" t="s">
        <v>82</v>
      </c>
      <c r="C32" s="4">
        <v>0</v>
      </c>
      <c r="D32" s="46">
        <v>303</v>
      </c>
      <c r="E32" s="46">
        <v>298.39999999999998</v>
      </c>
      <c r="F32" s="46"/>
      <c r="G32" s="46">
        <v>293.39999999999998</v>
      </c>
      <c r="H32" s="46"/>
      <c r="I32" s="60">
        <f t="shared" si="4"/>
        <v>298.26666666666665</v>
      </c>
      <c r="J32" s="1">
        <f t="shared" si="5"/>
        <v>894.8</v>
      </c>
    </row>
    <row r="33" spans="1:10" ht="15" x14ac:dyDescent="0.25">
      <c r="A33" s="3">
        <v>6</v>
      </c>
      <c r="B33" s="56" t="s">
        <v>19</v>
      </c>
      <c r="C33" s="4">
        <v>292.5</v>
      </c>
      <c r="D33" s="46">
        <v>300.10000000000002</v>
      </c>
      <c r="E33" s="46">
        <v>293.7</v>
      </c>
      <c r="F33" s="46"/>
      <c r="G33" s="46"/>
      <c r="H33" s="46"/>
      <c r="I33" s="60">
        <f t="shared" si="4"/>
        <v>296.89999999999998</v>
      </c>
      <c r="J33" s="1">
        <f t="shared" si="5"/>
        <v>593.79999999999995</v>
      </c>
    </row>
    <row r="34" spans="1:10" ht="15" x14ac:dyDescent="0.25">
      <c r="A34" s="3">
        <v>7</v>
      </c>
      <c r="B34" s="56" t="s">
        <v>18</v>
      </c>
      <c r="C34" s="4">
        <v>292.7</v>
      </c>
      <c r="D34" s="46"/>
      <c r="E34" s="46">
        <v>294.7</v>
      </c>
      <c r="F34" s="46">
        <v>297.60000000000002</v>
      </c>
      <c r="G34" s="46">
        <v>290.7</v>
      </c>
      <c r="H34" s="46"/>
      <c r="I34" s="60">
        <f t="shared" si="4"/>
        <v>294.33333333333331</v>
      </c>
      <c r="J34" s="1">
        <f t="shared" si="5"/>
        <v>883</v>
      </c>
    </row>
    <row r="35" spans="1:10" ht="15" x14ac:dyDescent="0.25">
      <c r="A35" s="3">
        <v>8</v>
      </c>
      <c r="B35" s="56" t="s">
        <v>17</v>
      </c>
      <c r="C35" s="4">
        <v>297.27</v>
      </c>
      <c r="D35" s="46"/>
      <c r="E35" s="46"/>
      <c r="F35" s="46">
        <v>299.10000000000002</v>
      </c>
      <c r="G35" s="46">
        <v>288.7</v>
      </c>
      <c r="H35" s="46"/>
      <c r="I35" s="60">
        <f t="shared" si="4"/>
        <v>293.89999999999998</v>
      </c>
      <c r="J35" s="1">
        <f t="shared" si="5"/>
        <v>587.79999999999995</v>
      </c>
    </row>
    <row r="36" spans="1:10" ht="15" x14ac:dyDescent="0.25">
      <c r="A36" s="3">
        <v>9</v>
      </c>
      <c r="B36" s="56" t="s">
        <v>83</v>
      </c>
      <c r="C36" s="4">
        <v>0</v>
      </c>
      <c r="D36" s="46">
        <v>293.8</v>
      </c>
      <c r="E36" s="46"/>
      <c r="F36" s="46"/>
      <c r="G36" s="46"/>
      <c r="H36" s="46"/>
      <c r="I36" s="60">
        <f t="shared" si="4"/>
        <v>293.8</v>
      </c>
      <c r="J36" s="1">
        <f t="shared" si="5"/>
        <v>293.8</v>
      </c>
    </row>
    <row r="37" spans="1:10" ht="15" x14ac:dyDescent="0.25">
      <c r="A37" s="3">
        <v>10</v>
      </c>
      <c r="B37" s="57" t="s">
        <v>3</v>
      </c>
      <c r="C37" s="4">
        <v>298.7</v>
      </c>
      <c r="D37" s="46"/>
      <c r="E37" s="46"/>
      <c r="F37" s="46"/>
      <c r="G37" s="46"/>
      <c r="H37" s="46">
        <v>292.8</v>
      </c>
      <c r="I37" s="60">
        <f t="shared" si="4"/>
        <v>292.8</v>
      </c>
      <c r="J37" s="1">
        <f t="shared" si="5"/>
        <v>292.8</v>
      </c>
    </row>
    <row r="38" spans="1:10" ht="15" x14ac:dyDescent="0.25">
      <c r="A38" s="3">
        <v>11</v>
      </c>
      <c r="B38" s="57" t="s">
        <v>21</v>
      </c>
      <c r="C38" s="4">
        <v>263.3</v>
      </c>
      <c r="D38" s="46">
        <v>293.8</v>
      </c>
      <c r="E38" s="46"/>
      <c r="F38" s="46">
        <v>265.2</v>
      </c>
      <c r="G38" s="46"/>
      <c r="H38" s="46"/>
      <c r="I38" s="60">
        <f t="shared" si="4"/>
        <v>279.5</v>
      </c>
      <c r="J38" s="1">
        <f t="shared" si="5"/>
        <v>559</v>
      </c>
    </row>
    <row r="39" spans="1:10" ht="15" x14ac:dyDescent="0.25">
      <c r="A39" s="3">
        <v>12</v>
      </c>
      <c r="B39" s="57" t="s">
        <v>81</v>
      </c>
      <c r="C39" s="4">
        <v>0</v>
      </c>
      <c r="D39" s="46"/>
      <c r="E39" s="46">
        <v>275.2</v>
      </c>
      <c r="F39" s="46"/>
      <c r="G39" s="46"/>
      <c r="H39" s="46"/>
      <c r="I39" s="60">
        <f t="shared" si="4"/>
        <v>275.2</v>
      </c>
      <c r="J39" s="1">
        <f t="shared" si="5"/>
        <v>275.2</v>
      </c>
    </row>
    <row r="40" spans="1:10" ht="15" x14ac:dyDescent="0.25">
      <c r="A40" s="78" t="s">
        <v>101</v>
      </c>
      <c r="B40" s="79"/>
      <c r="C40" s="80"/>
      <c r="D40" s="43"/>
      <c r="E40" s="43"/>
      <c r="F40" s="43"/>
      <c r="G40" s="43"/>
      <c r="H40" s="43"/>
      <c r="I40" s="60"/>
    </row>
    <row r="41" spans="1:10" ht="15" x14ac:dyDescent="0.25">
      <c r="A41" s="3">
        <v>1</v>
      </c>
      <c r="B41" s="56" t="s">
        <v>5</v>
      </c>
      <c r="C41" s="4">
        <v>300.27999999999997</v>
      </c>
      <c r="D41" s="46">
        <v>299</v>
      </c>
      <c r="E41" s="46">
        <v>305.7</v>
      </c>
      <c r="F41" s="46">
        <v>295</v>
      </c>
      <c r="G41" s="46"/>
      <c r="H41" s="46">
        <v>298.89999999999998</v>
      </c>
      <c r="I41" s="60">
        <f t="shared" ref="I41:I49" si="6">IF(J41&gt;0,SUM(D41:H41)/COUNT(D41:H41),C41)</f>
        <v>299.64999999999998</v>
      </c>
      <c r="J41" s="1">
        <f t="shared" ref="J41:J49" si="7">SUM(D41:H41)</f>
        <v>1198.5999999999999</v>
      </c>
    </row>
    <row r="42" spans="1:10" ht="15" x14ac:dyDescent="0.25">
      <c r="A42" s="3">
        <v>2</v>
      </c>
      <c r="B42" s="56" t="s">
        <v>87</v>
      </c>
      <c r="C42" s="4">
        <v>294.82</v>
      </c>
      <c r="D42" s="46">
        <v>293.2</v>
      </c>
      <c r="E42" s="46">
        <v>299.8</v>
      </c>
      <c r="F42" s="46">
        <v>296.3</v>
      </c>
      <c r="G42" s="46">
        <v>295.5</v>
      </c>
      <c r="H42" s="46">
        <v>299.89999999999998</v>
      </c>
      <c r="I42" s="60">
        <f t="shared" si="6"/>
        <v>296.93999999999994</v>
      </c>
      <c r="J42" s="1">
        <f t="shared" si="7"/>
        <v>1484.6999999999998</v>
      </c>
    </row>
    <row r="43" spans="1:10" ht="15" x14ac:dyDescent="0.25">
      <c r="A43" s="3">
        <v>3</v>
      </c>
      <c r="B43" s="56" t="s">
        <v>15</v>
      </c>
      <c r="C43" s="4">
        <v>295.8</v>
      </c>
      <c r="D43" s="46"/>
      <c r="E43" s="46"/>
      <c r="F43" s="46"/>
      <c r="G43" s="46">
        <v>298.8</v>
      </c>
      <c r="H43" s="46">
        <v>293.2</v>
      </c>
      <c r="I43" s="60">
        <f t="shared" si="6"/>
        <v>296</v>
      </c>
      <c r="J43" s="1">
        <f t="shared" si="7"/>
        <v>592</v>
      </c>
    </row>
    <row r="44" spans="1:10" ht="15" x14ac:dyDescent="0.25">
      <c r="A44" s="3">
        <v>4</v>
      </c>
      <c r="B44" s="56" t="s">
        <v>88</v>
      </c>
      <c r="C44" s="4">
        <v>269.92</v>
      </c>
      <c r="D44" s="46"/>
      <c r="E44" s="46"/>
      <c r="F44" s="46"/>
      <c r="G44" s="46">
        <v>296</v>
      </c>
      <c r="H44" s="46"/>
      <c r="I44" s="60">
        <f t="shared" si="6"/>
        <v>296</v>
      </c>
      <c r="J44" s="1">
        <f t="shared" si="7"/>
        <v>296</v>
      </c>
    </row>
    <row r="45" spans="1:10" ht="15" x14ac:dyDescent="0.25">
      <c r="A45" s="3">
        <v>5</v>
      </c>
      <c r="B45" s="56" t="s">
        <v>4</v>
      </c>
      <c r="C45" s="4">
        <v>292.89999999999998</v>
      </c>
      <c r="D45" s="46"/>
      <c r="E45" s="46"/>
      <c r="F45" s="46">
        <v>286.7</v>
      </c>
      <c r="G45" s="46">
        <v>296.3</v>
      </c>
      <c r="H45" s="46">
        <v>290.10000000000002</v>
      </c>
      <c r="I45" s="60">
        <f t="shared" si="6"/>
        <v>291.03333333333336</v>
      </c>
      <c r="J45" s="1">
        <f t="shared" si="7"/>
        <v>873.1</v>
      </c>
    </row>
    <row r="46" spans="1:10" ht="15" x14ac:dyDescent="0.25">
      <c r="A46" s="3">
        <v>6</v>
      </c>
      <c r="B46" s="56" t="s">
        <v>8</v>
      </c>
      <c r="C46" s="4">
        <v>291.73</v>
      </c>
      <c r="D46" s="46">
        <v>293.8</v>
      </c>
      <c r="E46" s="46">
        <v>291.8</v>
      </c>
      <c r="F46" s="46">
        <v>288.7</v>
      </c>
      <c r="G46" s="46">
        <v>280.89999999999998</v>
      </c>
      <c r="H46" s="46">
        <v>295.8</v>
      </c>
      <c r="I46" s="60">
        <f t="shared" si="6"/>
        <v>290.19999999999993</v>
      </c>
      <c r="J46" s="1">
        <f t="shared" si="7"/>
        <v>1450.9999999999998</v>
      </c>
    </row>
    <row r="47" spans="1:10" ht="15" x14ac:dyDescent="0.25">
      <c r="A47" s="3">
        <v>7</v>
      </c>
      <c r="B47" s="56" t="s">
        <v>7</v>
      </c>
      <c r="C47" s="4">
        <v>290.45999999999998</v>
      </c>
      <c r="D47" s="46">
        <v>296.3</v>
      </c>
      <c r="E47" s="46">
        <v>279.8</v>
      </c>
      <c r="F47" s="46">
        <v>290.7</v>
      </c>
      <c r="G47" s="46"/>
      <c r="H47" s="46"/>
      <c r="I47" s="60">
        <f t="shared" si="6"/>
        <v>288.93333333333334</v>
      </c>
      <c r="J47" s="1">
        <f t="shared" si="7"/>
        <v>866.8</v>
      </c>
    </row>
    <row r="48" spans="1:10" ht="15" x14ac:dyDescent="0.25">
      <c r="A48" s="3">
        <v>8</v>
      </c>
      <c r="B48" s="56" t="s">
        <v>6</v>
      </c>
      <c r="C48" s="4">
        <v>287.8</v>
      </c>
      <c r="D48" s="46">
        <v>281</v>
      </c>
      <c r="E48" s="46">
        <v>288.2</v>
      </c>
      <c r="F48" s="46"/>
      <c r="G48" s="46"/>
      <c r="H48" s="46"/>
      <c r="I48" s="60">
        <f t="shared" si="6"/>
        <v>284.60000000000002</v>
      </c>
      <c r="J48" s="1">
        <f t="shared" si="7"/>
        <v>569.20000000000005</v>
      </c>
    </row>
    <row r="49" spans="1:10" ht="15" x14ac:dyDescent="0.25">
      <c r="A49" s="3">
        <v>9</v>
      </c>
      <c r="B49" s="56" t="s">
        <v>9</v>
      </c>
      <c r="C49" s="4">
        <v>268.85000000000002</v>
      </c>
      <c r="D49" s="46"/>
      <c r="E49" s="46"/>
      <c r="F49" s="46"/>
      <c r="G49" s="46"/>
      <c r="H49" s="46"/>
      <c r="I49" s="60">
        <f t="shared" si="6"/>
        <v>268.85000000000002</v>
      </c>
      <c r="J49" s="1">
        <f t="shared" si="7"/>
        <v>0</v>
      </c>
    </row>
    <row r="50" spans="1:10" ht="15" x14ac:dyDescent="0.25">
      <c r="A50" s="78" t="s">
        <v>103</v>
      </c>
      <c r="B50" s="79"/>
      <c r="C50" s="80"/>
      <c r="D50" s="43"/>
      <c r="E50" s="43"/>
      <c r="F50" s="43"/>
      <c r="G50" s="43"/>
      <c r="H50" s="43"/>
      <c r="I50" s="60"/>
    </row>
    <row r="51" spans="1:10" ht="15" x14ac:dyDescent="0.25">
      <c r="A51" s="3">
        <v>1</v>
      </c>
      <c r="B51" s="56" t="s">
        <v>12</v>
      </c>
      <c r="C51" s="4">
        <v>293.86</v>
      </c>
      <c r="D51" s="46">
        <v>297.89999999999998</v>
      </c>
      <c r="E51" s="46">
        <v>292.5</v>
      </c>
      <c r="F51" s="46">
        <v>300.2</v>
      </c>
      <c r="G51" s="46">
        <v>295</v>
      </c>
      <c r="H51" s="46">
        <v>297.2</v>
      </c>
      <c r="I51" s="60">
        <f t="shared" ref="I51:I57" si="8">IF(J51&gt;0,SUM(D51:H51)/COUNT(D51:H51),C51)</f>
        <v>296.56</v>
      </c>
      <c r="J51" s="1">
        <f t="shared" ref="J51:J57" si="9">SUM(D51:H51)</f>
        <v>1482.8</v>
      </c>
    </row>
    <row r="52" spans="1:10" ht="15" x14ac:dyDescent="0.25">
      <c r="A52" s="3">
        <v>2</v>
      </c>
      <c r="B52" s="56" t="s">
        <v>25</v>
      </c>
      <c r="C52" s="4">
        <v>284.83999999999997</v>
      </c>
      <c r="D52" s="46">
        <v>295.2</v>
      </c>
      <c r="E52" s="46">
        <v>293</v>
      </c>
      <c r="F52" s="46"/>
      <c r="G52" s="46">
        <v>289.2</v>
      </c>
      <c r="H52" s="46">
        <v>286.10000000000002</v>
      </c>
      <c r="I52" s="60">
        <f t="shared" si="8"/>
        <v>290.875</v>
      </c>
      <c r="J52" s="1">
        <f t="shared" si="9"/>
        <v>1163.5</v>
      </c>
    </row>
    <row r="53" spans="1:10" ht="15" x14ac:dyDescent="0.25">
      <c r="A53" s="3">
        <v>3</v>
      </c>
      <c r="B53" s="56" t="s">
        <v>27</v>
      </c>
      <c r="C53" s="4">
        <v>290.2</v>
      </c>
      <c r="D53" s="46">
        <v>289.10000000000002</v>
      </c>
      <c r="E53" s="46">
        <v>290.60000000000002</v>
      </c>
      <c r="F53" s="46">
        <v>288.8</v>
      </c>
      <c r="G53" s="46">
        <v>292.5</v>
      </c>
      <c r="H53" s="46">
        <v>289</v>
      </c>
      <c r="I53" s="60">
        <f t="shared" si="8"/>
        <v>290</v>
      </c>
      <c r="J53" s="1">
        <f t="shared" si="9"/>
        <v>1450</v>
      </c>
    </row>
    <row r="54" spans="1:10" ht="15" x14ac:dyDescent="0.25">
      <c r="A54" s="3">
        <v>4</v>
      </c>
      <c r="B54" s="56" t="s">
        <v>26</v>
      </c>
      <c r="C54" s="4">
        <v>293.39999999999998</v>
      </c>
      <c r="D54" s="46"/>
      <c r="E54" s="46"/>
      <c r="F54" s="46">
        <v>286.89999999999998</v>
      </c>
      <c r="G54" s="46"/>
      <c r="H54" s="46">
        <v>281.8</v>
      </c>
      <c r="I54" s="60">
        <f t="shared" si="8"/>
        <v>284.35000000000002</v>
      </c>
      <c r="J54" s="1">
        <f t="shared" si="9"/>
        <v>568.70000000000005</v>
      </c>
    </row>
    <row r="55" spans="1:10" ht="15" x14ac:dyDescent="0.25">
      <c r="A55" s="3">
        <v>5</v>
      </c>
      <c r="B55" s="56" t="s">
        <v>30</v>
      </c>
      <c r="C55" s="4">
        <v>283.52999999999997</v>
      </c>
      <c r="D55" s="46"/>
      <c r="E55" s="46"/>
      <c r="F55" s="46"/>
      <c r="G55" s="46"/>
      <c r="H55" s="46"/>
      <c r="I55" s="60">
        <f t="shared" si="8"/>
        <v>283.52999999999997</v>
      </c>
      <c r="J55" s="1">
        <f t="shared" si="9"/>
        <v>0</v>
      </c>
    </row>
    <row r="56" spans="1:10" ht="15" x14ac:dyDescent="0.25">
      <c r="A56" s="3">
        <v>6</v>
      </c>
      <c r="B56" s="56" t="s">
        <v>28</v>
      </c>
      <c r="C56" s="4">
        <v>288.2</v>
      </c>
      <c r="D56" s="46">
        <v>285.8</v>
      </c>
      <c r="E56" s="46">
        <v>289.3</v>
      </c>
      <c r="F56" s="46">
        <v>267.7</v>
      </c>
      <c r="G56" s="46">
        <v>276.8</v>
      </c>
      <c r="H56" s="46">
        <v>285.39999999999998</v>
      </c>
      <c r="I56" s="60">
        <f t="shared" si="8"/>
        <v>281</v>
      </c>
      <c r="J56" s="1">
        <f t="shared" si="9"/>
        <v>1405</v>
      </c>
    </row>
    <row r="57" spans="1:10" ht="15" x14ac:dyDescent="0.25">
      <c r="A57" s="3">
        <v>7</v>
      </c>
      <c r="B57" s="56" t="s">
        <v>29</v>
      </c>
      <c r="C57" s="4">
        <v>276.02999999999997</v>
      </c>
      <c r="D57" s="46">
        <v>283</v>
      </c>
      <c r="E57" s="46">
        <v>278.8</v>
      </c>
      <c r="F57" s="46">
        <v>274.3</v>
      </c>
      <c r="G57" s="46">
        <v>287.8</v>
      </c>
      <c r="H57" s="46"/>
      <c r="I57" s="60">
        <f t="shared" si="8"/>
        <v>280.97499999999997</v>
      </c>
      <c r="J57" s="1">
        <f t="shared" si="9"/>
        <v>1123.8999999999999</v>
      </c>
    </row>
    <row r="58" spans="1:10" ht="15" x14ac:dyDescent="0.25">
      <c r="A58" s="78" t="s">
        <v>102</v>
      </c>
      <c r="B58" s="79"/>
      <c r="C58" s="80"/>
      <c r="D58" s="45"/>
      <c r="E58" s="45"/>
      <c r="F58" s="45"/>
      <c r="G58" s="45"/>
      <c r="H58" s="45"/>
      <c r="I58" s="60"/>
    </row>
    <row r="59" spans="1:10" ht="15" x14ac:dyDescent="0.25">
      <c r="A59" s="3">
        <v>1</v>
      </c>
      <c r="B59" s="56" t="s">
        <v>44</v>
      </c>
      <c r="C59" s="4">
        <v>296.44</v>
      </c>
      <c r="D59" s="46">
        <v>293.8</v>
      </c>
      <c r="E59" s="46">
        <v>295.2</v>
      </c>
      <c r="F59" s="46">
        <v>296.8</v>
      </c>
      <c r="G59" s="46">
        <v>301.8</v>
      </c>
      <c r="H59" s="46">
        <v>299.60000000000002</v>
      </c>
      <c r="I59" s="60">
        <f t="shared" ref="I59:I67" si="10">IF(J59&gt;0,SUM(D59:H59)/COUNT(D59:H59),C59)</f>
        <v>297.43999999999994</v>
      </c>
      <c r="J59" s="1">
        <f t="shared" ref="J59:J67" si="11">SUM(D59:H59)</f>
        <v>1487.1999999999998</v>
      </c>
    </row>
    <row r="60" spans="1:10" ht="15" x14ac:dyDescent="0.25">
      <c r="A60" s="3">
        <v>2</v>
      </c>
      <c r="B60" s="56" t="s">
        <v>48</v>
      </c>
      <c r="C60" s="4">
        <v>287.93</v>
      </c>
      <c r="D60" s="46">
        <v>298.2</v>
      </c>
      <c r="E60" s="46">
        <v>296.39999999999998</v>
      </c>
      <c r="F60" s="46">
        <v>297.39999999999998</v>
      </c>
      <c r="G60" s="46">
        <v>301.2</v>
      </c>
      <c r="H60" s="46">
        <v>293.3</v>
      </c>
      <c r="I60" s="60">
        <f t="shared" si="10"/>
        <v>297.29999999999995</v>
      </c>
      <c r="J60" s="1">
        <f t="shared" si="11"/>
        <v>1486.4999999999998</v>
      </c>
    </row>
    <row r="61" spans="1:10" ht="15" x14ac:dyDescent="0.25">
      <c r="A61" s="3">
        <v>3</v>
      </c>
      <c r="B61" s="56" t="s">
        <v>42</v>
      </c>
      <c r="C61" s="4">
        <v>294.52999999999997</v>
      </c>
      <c r="D61" s="46">
        <v>299.3</v>
      </c>
      <c r="E61" s="46">
        <v>290.5</v>
      </c>
      <c r="F61" s="46">
        <v>295.39999999999998</v>
      </c>
      <c r="G61" s="46"/>
      <c r="H61" s="46"/>
      <c r="I61" s="60">
        <f t="shared" si="10"/>
        <v>295.06666666666666</v>
      </c>
      <c r="J61" s="1">
        <f t="shared" si="11"/>
        <v>885.19999999999993</v>
      </c>
    </row>
    <row r="62" spans="1:10" ht="15" x14ac:dyDescent="0.25">
      <c r="A62" s="3">
        <v>4</v>
      </c>
      <c r="B62" s="56" t="s">
        <v>43</v>
      </c>
      <c r="C62" s="4">
        <v>294.77</v>
      </c>
      <c r="D62" s="46"/>
      <c r="E62" s="46"/>
      <c r="F62" s="46">
        <v>291.7</v>
      </c>
      <c r="G62" s="46">
        <v>293.8</v>
      </c>
      <c r="H62" s="46">
        <v>290.8</v>
      </c>
      <c r="I62" s="60">
        <f t="shared" si="10"/>
        <v>292.09999999999997</v>
      </c>
      <c r="J62" s="1">
        <f t="shared" si="11"/>
        <v>876.3</v>
      </c>
    </row>
    <row r="63" spans="1:10" ht="15" x14ac:dyDescent="0.25">
      <c r="A63" s="3">
        <v>5</v>
      </c>
      <c r="B63" s="56" t="s">
        <v>108</v>
      </c>
      <c r="C63" s="4">
        <v>280.22000000000003</v>
      </c>
      <c r="D63" s="46">
        <v>280.60000000000002</v>
      </c>
      <c r="E63" s="46">
        <v>287.10000000000002</v>
      </c>
      <c r="F63" s="46"/>
      <c r="G63" s="46">
        <v>291.5</v>
      </c>
      <c r="H63" s="46">
        <v>291.7</v>
      </c>
      <c r="I63" s="60">
        <f t="shared" si="10"/>
        <v>287.72500000000002</v>
      </c>
      <c r="J63" s="1">
        <f t="shared" si="11"/>
        <v>1150.9000000000001</v>
      </c>
    </row>
    <row r="64" spans="1:10" ht="15" x14ac:dyDescent="0.25">
      <c r="A64" s="3">
        <v>6</v>
      </c>
      <c r="B64" s="56" t="s">
        <v>46</v>
      </c>
      <c r="C64" s="4">
        <v>284.7</v>
      </c>
      <c r="D64" s="46"/>
      <c r="E64" s="46"/>
      <c r="F64" s="46"/>
      <c r="G64" s="46"/>
      <c r="H64" s="46"/>
      <c r="I64" s="60">
        <f t="shared" si="10"/>
        <v>284.7</v>
      </c>
      <c r="J64" s="1">
        <f t="shared" si="11"/>
        <v>0</v>
      </c>
    </row>
    <row r="65" spans="1:10" ht="15" x14ac:dyDescent="0.25">
      <c r="A65" s="3">
        <v>7</v>
      </c>
      <c r="B65" s="56" t="s">
        <v>47</v>
      </c>
      <c r="C65" s="4">
        <v>281.8</v>
      </c>
      <c r="D65" s="46"/>
      <c r="E65" s="46"/>
      <c r="F65" s="46"/>
      <c r="G65" s="46"/>
      <c r="H65" s="46"/>
      <c r="I65" s="60">
        <f t="shared" si="10"/>
        <v>281.8</v>
      </c>
      <c r="J65" s="1">
        <f t="shared" si="11"/>
        <v>0</v>
      </c>
    </row>
    <row r="66" spans="1:10" ht="15" x14ac:dyDescent="0.25">
      <c r="A66" s="3">
        <v>8</v>
      </c>
      <c r="B66" s="56" t="s">
        <v>45</v>
      </c>
      <c r="C66" s="4">
        <v>283.13</v>
      </c>
      <c r="D66" s="46">
        <v>279.2</v>
      </c>
      <c r="E66" s="46">
        <v>267.5</v>
      </c>
      <c r="F66" s="46">
        <v>280.3</v>
      </c>
      <c r="G66" s="46">
        <v>289.8</v>
      </c>
      <c r="H66" s="46">
        <v>284.10000000000002</v>
      </c>
      <c r="I66" s="60">
        <f t="shared" si="10"/>
        <v>280.18</v>
      </c>
      <c r="J66" s="1">
        <f t="shared" si="11"/>
        <v>1400.9</v>
      </c>
    </row>
    <row r="67" spans="1:10" ht="15" x14ac:dyDescent="0.25">
      <c r="A67" s="3">
        <v>9</v>
      </c>
      <c r="B67" s="56" t="s">
        <v>109</v>
      </c>
      <c r="C67" s="4">
        <v>257.85000000000002</v>
      </c>
      <c r="D67" s="46"/>
      <c r="E67" s="46"/>
      <c r="F67" s="46"/>
      <c r="G67" s="46"/>
      <c r="H67" s="46"/>
      <c r="I67" s="60">
        <f t="shared" si="10"/>
        <v>257.85000000000002</v>
      </c>
      <c r="J67" s="1">
        <f t="shared" si="11"/>
        <v>0</v>
      </c>
    </row>
    <row r="68" spans="1:10" x14ac:dyDescent="0.25">
      <c r="A68" s="2"/>
      <c r="B68" s="2"/>
      <c r="C68" s="2"/>
      <c r="D68" s="2"/>
      <c r="E68" s="2"/>
      <c r="F68" s="2"/>
      <c r="G68" s="2"/>
      <c r="H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</row>
  </sheetData>
  <sortState ref="B59:J67">
    <sortCondition descending="1" ref="I59:I67"/>
  </sortState>
  <mergeCells count="7">
    <mergeCell ref="A1:J1"/>
    <mergeCell ref="A5:C5"/>
    <mergeCell ref="A58:C58"/>
    <mergeCell ref="A40:C40"/>
    <mergeCell ref="A27:C27"/>
    <mergeCell ref="A18:C18"/>
    <mergeCell ref="A50:C50"/>
  </mergeCells>
  <printOptions gridLines="1"/>
  <pageMargins left="0.59055118110236227" right="0.31496062992125984" top="0.78740157480314965" bottom="0.59055118110236227" header="0.31496062992125984" footer="0.31496062992125984"/>
  <pageSetup paperSize="9" orientation="portrait" r:id="rId1"/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workbookViewId="0">
      <selection activeCell="J12" sqref="J12"/>
    </sheetView>
  </sheetViews>
  <sheetFormatPr baseColWidth="10" defaultRowHeight="13.8" x14ac:dyDescent="0.25"/>
  <cols>
    <col min="1" max="1" width="3.59765625" customWidth="1"/>
    <col min="2" max="2" width="21.59765625" customWidth="1"/>
    <col min="3" max="3" width="19.59765625" customWidth="1"/>
    <col min="4" max="8" width="5.59765625" customWidth="1"/>
    <col min="9" max="9" width="8.59765625" customWidth="1"/>
  </cols>
  <sheetData>
    <row r="1" spans="1:11" ht="24.6" x14ac:dyDescent="0.25">
      <c r="A1" s="74" t="s">
        <v>96</v>
      </c>
      <c r="B1" s="75"/>
      <c r="C1" s="75"/>
      <c r="D1" s="75"/>
      <c r="E1" s="75"/>
      <c r="F1" s="75"/>
      <c r="G1" s="75"/>
      <c r="H1" s="75"/>
      <c r="I1" s="75"/>
      <c r="J1" s="75"/>
      <c r="K1" s="12"/>
    </row>
    <row r="2" spans="1:11" ht="17.399999999999999" x14ac:dyDescent="0.3">
      <c r="B2" s="89" t="s">
        <v>110</v>
      </c>
    </row>
    <row r="3" spans="1:11" x14ac:dyDescent="0.25">
      <c r="D3" s="6" t="s">
        <v>0</v>
      </c>
      <c r="E3" s="6" t="s">
        <v>0</v>
      </c>
      <c r="F3" s="6" t="s">
        <v>0</v>
      </c>
      <c r="G3" s="6" t="s">
        <v>0</v>
      </c>
      <c r="H3" s="6" t="s">
        <v>0</v>
      </c>
    </row>
    <row r="4" spans="1:11" x14ac:dyDescent="0.25">
      <c r="D4" s="6">
        <v>1</v>
      </c>
      <c r="E4" s="6">
        <v>2</v>
      </c>
      <c r="F4" s="6">
        <v>3</v>
      </c>
      <c r="G4" s="6">
        <v>4</v>
      </c>
      <c r="H4" s="6">
        <v>5</v>
      </c>
    </row>
    <row r="5" spans="1:11" x14ac:dyDescent="0.25">
      <c r="B5" s="9" t="s">
        <v>51</v>
      </c>
      <c r="C5" s="9" t="s">
        <v>52</v>
      </c>
      <c r="D5" s="71" t="s">
        <v>53</v>
      </c>
      <c r="E5" s="72"/>
      <c r="F5" s="73"/>
      <c r="I5" s="10" t="s">
        <v>54</v>
      </c>
    </row>
    <row r="6" spans="1:11" x14ac:dyDescent="0.25">
      <c r="A6" s="69">
        <v>1</v>
      </c>
      <c r="B6" s="56" t="s">
        <v>16</v>
      </c>
      <c r="C6" s="16" t="s">
        <v>97</v>
      </c>
      <c r="D6" s="58">
        <v>303.10000000000002</v>
      </c>
      <c r="E6" s="58">
        <v>312.5</v>
      </c>
      <c r="F6" s="42">
        <v>308.7</v>
      </c>
      <c r="G6" s="42">
        <v>306.7</v>
      </c>
      <c r="H6" s="42">
        <v>305.7</v>
      </c>
      <c r="I6" s="68">
        <f t="shared" ref="I6:I37" si="0">IF(SUM(D6:H6)&gt;0, SUM(D6:H6)/COUNT(D6:H6),0)</f>
        <v>307.34000000000003</v>
      </c>
    </row>
    <row r="7" spans="1:11" x14ac:dyDescent="0.25">
      <c r="A7" s="69">
        <v>2</v>
      </c>
      <c r="B7" s="56" t="s">
        <v>13</v>
      </c>
      <c r="C7" s="16" t="s">
        <v>56</v>
      </c>
      <c r="D7" s="42">
        <v>302.2</v>
      </c>
      <c r="E7" s="42">
        <v>301.39999999999998</v>
      </c>
      <c r="F7" s="42">
        <v>303.39999999999998</v>
      </c>
      <c r="G7" s="42">
        <v>305.7</v>
      </c>
      <c r="H7" s="42">
        <v>298.5</v>
      </c>
      <c r="I7" s="68">
        <f t="shared" si="0"/>
        <v>302.23999999999995</v>
      </c>
    </row>
    <row r="8" spans="1:11" x14ac:dyDescent="0.25">
      <c r="A8" s="69">
        <v>3</v>
      </c>
      <c r="B8" s="56" t="s">
        <v>20</v>
      </c>
      <c r="C8" s="16" t="s">
        <v>97</v>
      </c>
      <c r="D8" s="58"/>
      <c r="E8" s="58"/>
      <c r="F8" s="42">
        <v>299.39999999999998</v>
      </c>
      <c r="G8" s="42">
        <v>305.3</v>
      </c>
      <c r="H8" s="42">
        <v>301.7</v>
      </c>
      <c r="I8" s="68">
        <f t="shared" si="0"/>
        <v>302.13333333333338</v>
      </c>
    </row>
    <row r="9" spans="1:11" x14ac:dyDescent="0.25">
      <c r="A9" s="69">
        <v>4</v>
      </c>
      <c r="B9" s="56" t="s">
        <v>32</v>
      </c>
      <c r="C9" s="16" t="s">
        <v>57</v>
      </c>
      <c r="D9" s="42">
        <v>302.60000000000002</v>
      </c>
      <c r="E9" s="42">
        <v>300.60000000000002</v>
      </c>
      <c r="F9" s="42">
        <v>296.2</v>
      </c>
      <c r="G9" s="42">
        <v>304.60000000000002</v>
      </c>
      <c r="H9" s="42">
        <v>304.39999999999998</v>
      </c>
      <c r="I9" s="68">
        <f t="shared" si="0"/>
        <v>301.68</v>
      </c>
    </row>
    <row r="10" spans="1:11" x14ac:dyDescent="0.25">
      <c r="A10" s="69">
        <v>5</v>
      </c>
      <c r="B10" s="56" t="s">
        <v>22</v>
      </c>
      <c r="C10" s="16" t="s">
        <v>56</v>
      </c>
      <c r="D10" s="42">
        <v>302.3</v>
      </c>
      <c r="E10" s="42">
        <v>299.10000000000002</v>
      </c>
      <c r="F10" s="42">
        <v>301.3</v>
      </c>
      <c r="G10" s="42">
        <v>307.2</v>
      </c>
      <c r="H10" s="42">
        <v>293.7</v>
      </c>
      <c r="I10" s="68">
        <f t="shared" si="0"/>
        <v>300.72000000000003</v>
      </c>
    </row>
    <row r="11" spans="1:11" x14ac:dyDescent="0.25">
      <c r="A11" s="6">
        <v>6</v>
      </c>
      <c r="B11" s="56" t="s">
        <v>5</v>
      </c>
      <c r="C11" s="16" t="s">
        <v>55</v>
      </c>
      <c r="D11" s="42">
        <v>299</v>
      </c>
      <c r="E11" s="42">
        <v>305.7</v>
      </c>
      <c r="F11" s="42">
        <v>295</v>
      </c>
      <c r="G11" s="42"/>
      <c r="H11" s="42">
        <v>298.89999999999998</v>
      </c>
      <c r="I11" s="68">
        <f t="shared" si="0"/>
        <v>299.64999999999998</v>
      </c>
    </row>
    <row r="12" spans="1:11" x14ac:dyDescent="0.25">
      <c r="A12" s="6">
        <v>7</v>
      </c>
      <c r="B12" s="56" t="s">
        <v>82</v>
      </c>
      <c r="C12" s="16" t="s">
        <v>97</v>
      </c>
      <c r="D12" s="58">
        <v>303</v>
      </c>
      <c r="E12" s="58">
        <v>298.39999999999998</v>
      </c>
      <c r="F12" s="42"/>
      <c r="G12" s="42">
        <v>293.39999999999998</v>
      </c>
      <c r="H12" s="42"/>
      <c r="I12" s="68">
        <f t="shared" si="0"/>
        <v>298.26666666666665</v>
      </c>
    </row>
    <row r="13" spans="1:11" x14ac:dyDescent="0.25">
      <c r="A13" s="6">
        <v>8</v>
      </c>
      <c r="B13" s="56" t="s">
        <v>23</v>
      </c>
      <c r="C13" s="16" t="s">
        <v>56</v>
      </c>
      <c r="D13" s="42">
        <v>290.5</v>
      </c>
      <c r="E13" s="42">
        <v>299.39999999999998</v>
      </c>
      <c r="F13" s="42">
        <v>296</v>
      </c>
      <c r="G13" s="42">
        <v>305.10000000000002</v>
      </c>
      <c r="H13" s="42">
        <v>300.10000000000002</v>
      </c>
      <c r="I13" s="68">
        <f t="shared" si="0"/>
        <v>298.21999999999997</v>
      </c>
    </row>
    <row r="14" spans="1:11" x14ac:dyDescent="0.25">
      <c r="A14" s="6">
        <v>9</v>
      </c>
      <c r="B14" s="56" t="s">
        <v>44</v>
      </c>
      <c r="C14" s="16" t="s">
        <v>58</v>
      </c>
      <c r="D14" s="42">
        <v>293.8</v>
      </c>
      <c r="E14" s="42">
        <v>295.2</v>
      </c>
      <c r="F14" s="42">
        <v>296.8</v>
      </c>
      <c r="G14" s="42">
        <v>301.8</v>
      </c>
      <c r="H14" s="42">
        <v>299.60000000000002</v>
      </c>
      <c r="I14" s="68">
        <f t="shared" si="0"/>
        <v>297.43999999999994</v>
      </c>
    </row>
    <row r="15" spans="1:11" x14ac:dyDescent="0.25">
      <c r="A15" s="6">
        <v>10</v>
      </c>
      <c r="B15" s="56" t="s">
        <v>48</v>
      </c>
      <c r="C15" s="16" t="s">
        <v>58</v>
      </c>
      <c r="D15" s="42">
        <v>298.2</v>
      </c>
      <c r="E15" s="42">
        <v>296.39999999999998</v>
      </c>
      <c r="F15" s="42">
        <v>297.39999999999998</v>
      </c>
      <c r="G15" s="42">
        <v>301.2</v>
      </c>
      <c r="H15" s="42">
        <v>293.3</v>
      </c>
      <c r="I15" s="68">
        <f t="shared" si="0"/>
        <v>297.29999999999995</v>
      </c>
    </row>
    <row r="16" spans="1:11" x14ac:dyDescent="0.25">
      <c r="A16" s="6">
        <v>11</v>
      </c>
      <c r="B16" s="56" t="s">
        <v>14</v>
      </c>
      <c r="C16" s="16" t="s">
        <v>56</v>
      </c>
      <c r="D16" s="42">
        <v>297.60000000000002</v>
      </c>
      <c r="E16" s="42">
        <v>294.39999999999998</v>
      </c>
      <c r="F16" s="42">
        <v>297.8</v>
      </c>
      <c r="G16" s="42">
        <v>298.10000000000002</v>
      </c>
      <c r="H16" s="42">
        <v>297.3</v>
      </c>
      <c r="I16" s="68">
        <f t="shared" si="0"/>
        <v>297.04000000000002</v>
      </c>
    </row>
    <row r="17" spans="1:9" x14ac:dyDescent="0.25">
      <c r="A17" s="6">
        <v>12</v>
      </c>
      <c r="B17" s="56" t="s">
        <v>87</v>
      </c>
      <c r="C17" s="16" t="s">
        <v>55</v>
      </c>
      <c r="D17" s="42">
        <v>293.2</v>
      </c>
      <c r="E17" s="42">
        <v>299.8</v>
      </c>
      <c r="F17" s="42">
        <v>296.3</v>
      </c>
      <c r="G17" s="42">
        <v>295.5</v>
      </c>
      <c r="H17" s="42">
        <v>299.89999999999998</v>
      </c>
      <c r="I17" s="68">
        <f t="shared" si="0"/>
        <v>296.93999999999994</v>
      </c>
    </row>
    <row r="18" spans="1:9" x14ac:dyDescent="0.25">
      <c r="A18" s="6">
        <v>13</v>
      </c>
      <c r="B18" s="56" t="s">
        <v>12</v>
      </c>
      <c r="C18" s="16" t="s">
        <v>92</v>
      </c>
      <c r="D18" s="42">
        <v>297.89999999999998</v>
      </c>
      <c r="E18" s="42">
        <v>292.5</v>
      </c>
      <c r="F18" s="42">
        <v>300.2</v>
      </c>
      <c r="G18" s="42">
        <v>295</v>
      </c>
      <c r="H18" s="42">
        <v>297.2</v>
      </c>
      <c r="I18" s="68">
        <f t="shared" si="0"/>
        <v>296.56</v>
      </c>
    </row>
    <row r="19" spans="1:9" x14ac:dyDescent="0.25">
      <c r="A19" s="6">
        <v>14</v>
      </c>
      <c r="B19" s="57" t="s">
        <v>39</v>
      </c>
      <c r="C19" s="16" t="s">
        <v>57</v>
      </c>
      <c r="D19" s="42">
        <v>299</v>
      </c>
      <c r="E19" s="42">
        <v>298.7</v>
      </c>
      <c r="F19" s="42">
        <v>297.3</v>
      </c>
      <c r="G19" s="42">
        <v>290.60000000000002</v>
      </c>
      <c r="H19" s="42">
        <v>293.8</v>
      </c>
      <c r="I19" s="68">
        <f t="shared" si="0"/>
        <v>295.88</v>
      </c>
    </row>
    <row r="20" spans="1:9" x14ac:dyDescent="0.25">
      <c r="A20" s="6">
        <v>15</v>
      </c>
      <c r="B20" s="56" t="s">
        <v>33</v>
      </c>
      <c r="C20" s="51" t="s">
        <v>57</v>
      </c>
      <c r="D20" s="42">
        <v>297.7</v>
      </c>
      <c r="E20" s="42">
        <v>298.2</v>
      </c>
      <c r="F20" s="42">
        <v>295.39999999999998</v>
      </c>
      <c r="G20" s="42">
        <v>298.39999999999998</v>
      </c>
      <c r="H20" s="42">
        <v>288.8</v>
      </c>
      <c r="I20" s="68">
        <f t="shared" si="0"/>
        <v>295.69999999999993</v>
      </c>
    </row>
    <row r="21" spans="1:9" x14ac:dyDescent="0.25">
      <c r="A21" s="6">
        <v>16</v>
      </c>
      <c r="B21" s="56" t="s">
        <v>24</v>
      </c>
      <c r="C21" s="51" t="s">
        <v>56</v>
      </c>
      <c r="D21" s="42">
        <v>300.8</v>
      </c>
      <c r="E21" s="42">
        <v>298.10000000000002</v>
      </c>
      <c r="F21" s="42">
        <v>287.60000000000002</v>
      </c>
      <c r="G21" s="42">
        <v>300.8</v>
      </c>
      <c r="H21" s="42">
        <v>288.39999999999998</v>
      </c>
      <c r="I21" s="68">
        <f t="shared" si="0"/>
        <v>295.14000000000004</v>
      </c>
    </row>
    <row r="22" spans="1:9" x14ac:dyDescent="0.25">
      <c r="A22" s="6">
        <v>17</v>
      </c>
      <c r="B22" s="56" t="s">
        <v>42</v>
      </c>
      <c r="C22" s="51" t="s">
        <v>58</v>
      </c>
      <c r="D22" s="42">
        <v>299.3</v>
      </c>
      <c r="E22" s="42">
        <v>290.5</v>
      </c>
      <c r="F22" s="42">
        <v>295.39999999999998</v>
      </c>
      <c r="G22" s="42"/>
      <c r="H22" s="42"/>
      <c r="I22" s="68">
        <f t="shared" si="0"/>
        <v>295.06666666666666</v>
      </c>
    </row>
    <row r="23" spans="1:9" x14ac:dyDescent="0.25">
      <c r="A23" s="6">
        <v>18</v>
      </c>
      <c r="B23" s="56" t="s">
        <v>18</v>
      </c>
      <c r="C23" s="51" t="s">
        <v>97</v>
      </c>
      <c r="D23" s="58"/>
      <c r="E23" s="58">
        <v>294.7</v>
      </c>
      <c r="F23" s="42">
        <v>297.60000000000002</v>
      </c>
      <c r="G23" s="42">
        <v>290.7</v>
      </c>
      <c r="H23" s="42"/>
      <c r="I23" s="68">
        <f t="shared" si="0"/>
        <v>294.33333333333331</v>
      </c>
    </row>
    <row r="24" spans="1:9" x14ac:dyDescent="0.25">
      <c r="A24" s="6">
        <v>19</v>
      </c>
      <c r="B24" s="56" t="s">
        <v>79</v>
      </c>
      <c r="C24" s="51" t="s">
        <v>57</v>
      </c>
      <c r="D24" s="42">
        <v>288.60000000000002</v>
      </c>
      <c r="E24" s="42">
        <v>293.10000000000002</v>
      </c>
      <c r="F24" s="42">
        <v>295.39999999999998</v>
      </c>
      <c r="G24" s="42">
        <v>296.89999999999998</v>
      </c>
      <c r="H24" s="42">
        <v>294.2</v>
      </c>
      <c r="I24" s="68">
        <f t="shared" si="0"/>
        <v>293.64</v>
      </c>
    </row>
    <row r="25" spans="1:9" x14ac:dyDescent="0.25">
      <c r="A25" s="6">
        <v>20</v>
      </c>
      <c r="B25" s="57" t="s">
        <v>43</v>
      </c>
      <c r="C25" s="51" t="s">
        <v>58</v>
      </c>
      <c r="D25" s="42"/>
      <c r="E25" s="42"/>
      <c r="F25" s="42">
        <v>291.7</v>
      </c>
      <c r="G25" s="42">
        <v>293.8</v>
      </c>
      <c r="H25" s="42">
        <v>290.8</v>
      </c>
      <c r="I25" s="68">
        <f t="shared" si="0"/>
        <v>292.09999999999997</v>
      </c>
    </row>
    <row r="26" spans="1:9" x14ac:dyDescent="0.25">
      <c r="A26" s="6">
        <v>21</v>
      </c>
      <c r="B26" s="57" t="s">
        <v>4</v>
      </c>
      <c r="C26" s="51" t="s">
        <v>55</v>
      </c>
      <c r="D26" s="42"/>
      <c r="E26" s="42"/>
      <c r="F26" s="42">
        <v>286.7</v>
      </c>
      <c r="G26" s="42">
        <v>296.3</v>
      </c>
      <c r="H26" s="42">
        <v>290.10000000000002</v>
      </c>
      <c r="I26" s="68">
        <f t="shared" si="0"/>
        <v>291.03333333333336</v>
      </c>
    </row>
    <row r="27" spans="1:9" x14ac:dyDescent="0.25">
      <c r="A27" s="6">
        <v>22</v>
      </c>
      <c r="B27" s="57" t="s">
        <v>25</v>
      </c>
      <c r="C27" s="51" t="s">
        <v>92</v>
      </c>
      <c r="D27" s="42">
        <v>295.2</v>
      </c>
      <c r="E27" s="42">
        <v>293</v>
      </c>
      <c r="F27" s="42"/>
      <c r="G27" s="42">
        <v>289.2</v>
      </c>
      <c r="H27" s="42">
        <v>286.10000000000002</v>
      </c>
      <c r="I27" s="68">
        <f t="shared" si="0"/>
        <v>290.875</v>
      </c>
    </row>
    <row r="28" spans="1:9" x14ac:dyDescent="0.25">
      <c r="A28" s="6">
        <v>23</v>
      </c>
      <c r="B28" s="56" t="s">
        <v>8</v>
      </c>
      <c r="C28" s="16" t="s">
        <v>55</v>
      </c>
      <c r="D28" s="42">
        <v>293.8</v>
      </c>
      <c r="E28" s="42">
        <v>291.8</v>
      </c>
      <c r="F28" s="42">
        <v>288.7</v>
      </c>
      <c r="G28" s="42">
        <v>280.89999999999998</v>
      </c>
      <c r="H28" s="42">
        <v>295.8</v>
      </c>
      <c r="I28" s="68">
        <f t="shared" si="0"/>
        <v>290.19999999999993</v>
      </c>
    </row>
    <row r="29" spans="1:9" x14ac:dyDescent="0.25">
      <c r="A29" s="6">
        <v>24</v>
      </c>
      <c r="B29" s="56" t="s">
        <v>27</v>
      </c>
      <c r="C29" s="16" t="s">
        <v>92</v>
      </c>
      <c r="D29" s="42">
        <v>289.10000000000002</v>
      </c>
      <c r="E29" s="42">
        <v>290.60000000000002</v>
      </c>
      <c r="F29" s="42">
        <v>288.8</v>
      </c>
      <c r="G29" s="42">
        <v>292.5</v>
      </c>
      <c r="H29" s="42">
        <v>289</v>
      </c>
      <c r="I29" s="68">
        <f t="shared" si="0"/>
        <v>290</v>
      </c>
    </row>
    <row r="30" spans="1:9" x14ac:dyDescent="0.25">
      <c r="A30" s="6">
        <v>25</v>
      </c>
      <c r="B30" s="56" t="s">
        <v>7</v>
      </c>
      <c r="C30" s="16" t="s">
        <v>55</v>
      </c>
      <c r="D30" s="42">
        <v>296.3</v>
      </c>
      <c r="E30" s="42">
        <v>279.8</v>
      </c>
      <c r="F30" s="42">
        <v>290.7</v>
      </c>
      <c r="G30" s="42"/>
      <c r="H30" s="42"/>
      <c r="I30" s="68">
        <f t="shared" si="0"/>
        <v>288.93333333333334</v>
      </c>
    </row>
    <row r="31" spans="1:9" x14ac:dyDescent="0.25">
      <c r="A31" s="6">
        <v>26</v>
      </c>
      <c r="B31" s="56" t="s">
        <v>108</v>
      </c>
      <c r="C31" s="16" t="s">
        <v>58</v>
      </c>
      <c r="D31" s="58">
        <v>280.60000000000002</v>
      </c>
      <c r="E31" s="58">
        <v>287.10000000000002</v>
      </c>
      <c r="F31" s="58"/>
      <c r="G31" s="58">
        <v>291.5</v>
      </c>
      <c r="H31" s="58">
        <v>291.7</v>
      </c>
      <c r="I31" s="68">
        <f t="shared" si="0"/>
        <v>287.72500000000002</v>
      </c>
    </row>
    <row r="32" spans="1:9" x14ac:dyDescent="0.25">
      <c r="A32" s="6">
        <v>27</v>
      </c>
      <c r="B32" s="56" t="s">
        <v>28</v>
      </c>
      <c r="C32" s="16" t="s">
        <v>92</v>
      </c>
      <c r="D32" s="42">
        <v>285.8</v>
      </c>
      <c r="E32" s="42">
        <v>289.3</v>
      </c>
      <c r="F32" s="42">
        <v>267.7</v>
      </c>
      <c r="G32" s="42">
        <v>276.8</v>
      </c>
      <c r="H32" s="42">
        <v>285.39999999999998</v>
      </c>
      <c r="I32" s="68">
        <f t="shared" si="0"/>
        <v>281</v>
      </c>
    </row>
    <row r="33" spans="1:9" x14ac:dyDescent="0.25">
      <c r="A33" s="6">
        <v>28</v>
      </c>
      <c r="B33" s="56" t="s">
        <v>29</v>
      </c>
      <c r="C33" s="16" t="s">
        <v>92</v>
      </c>
      <c r="D33" s="42">
        <v>283</v>
      </c>
      <c r="E33" s="42">
        <v>278.8</v>
      </c>
      <c r="F33" s="42">
        <v>274.3</v>
      </c>
      <c r="G33" s="42">
        <v>287.8</v>
      </c>
      <c r="H33" s="42"/>
      <c r="I33" s="68">
        <f t="shared" si="0"/>
        <v>280.97499999999997</v>
      </c>
    </row>
    <row r="34" spans="1:9" x14ac:dyDescent="0.25">
      <c r="A34" s="5">
        <v>29</v>
      </c>
      <c r="B34" s="56" t="s">
        <v>45</v>
      </c>
      <c r="C34" s="16" t="s">
        <v>58</v>
      </c>
      <c r="D34" s="42">
        <v>279.2</v>
      </c>
      <c r="E34" s="42">
        <v>267.5</v>
      </c>
      <c r="F34" s="42">
        <v>280.3</v>
      </c>
      <c r="G34" s="42">
        <v>289.8</v>
      </c>
      <c r="H34" s="42">
        <v>284.10000000000002</v>
      </c>
      <c r="I34" s="68">
        <f t="shared" si="0"/>
        <v>280.18</v>
      </c>
    </row>
    <row r="35" spans="1:9" x14ac:dyDescent="0.25">
      <c r="A35" s="5"/>
      <c r="B35" s="56" t="s">
        <v>10</v>
      </c>
      <c r="C35" s="16" t="s">
        <v>97</v>
      </c>
      <c r="D35" s="58"/>
      <c r="E35" s="58"/>
      <c r="F35" s="42"/>
      <c r="G35" s="42"/>
      <c r="H35" s="42">
        <v>305.39999999999998</v>
      </c>
      <c r="I35" s="34">
        <f t="shared" si="0"/>
        <v>305.39999999999998</v>
      </c>
    </row>
    <row r="36" spans="1:9" x14ac:dyDescent="0.25">
      <c r="A36" s="5"/>
      <c r="B36" s="56" t="s">
        <v>31</v>
      </c>
      <c r="C36" s="16" t="s">
        <v>57</v>
      </c>
      <c r="D36" s="42"/>
      <c r="E36" s="42"/>
      <c r="F36" s="42"/>
      <c r="G36" s="42">
        <v>305.10000000000002</v>
      </c>
      <c r="H36" s="42">
        <v>303</v>
      </c>
      <c r="I36" s="34">
        <f t="shared" si="0"/>
        <v>304.05</v>
      </c>
    </row>
    <row r="37" spans="1:9" x14ac:dyDescent="0.25">
      <c r="A37" s="5"/>
      <c r="B37" s="56" t="s">
        <v>11</v>
      </c>
      <c r="C37" s="16" t="s">
        <v>97</v>
      </c>
      <c r="D37" s="58"/>
      <c r="E37" s="58"/>
      <c r="F37" s="42"/>
      <c r="G37" s="42"/>
      <c r="H37" s="42">
        <v>298.60000000000002</v>
      </c>
      <c r="I37" s="34">
        <f t="shared" si="0"/>
        <v>298.60000000000002</v>
      </c>
    </row>
    <row r="38" spans="1:9" x14ac:dyDescent="0.25">
      <c r="A38" s="5"/>
      <c r="B38" s="56" t="s">
        <v>19</v>
      </c>
      <c r="C38" s="16" t="s">
        <v>97</v>
      </c>
      <c r="D38" s="58">
        <v>300.10000000000002</v>
      </c>
      <c r="E38" s="58">
        <v>293.7</v>
      </c>
      <c r="F38" s="42"/>
      <c r="G38" s="42"/>
      <c r="H38" s="42"/>
      <c r="I38" s="34">
        <f t="shared" ref="I38:I62" si="1">IF(SUM(D38:H38)&gt;0, SUM(D38:H38)/COUNT(D38:H38),0)</f>
        <v>296.89999999999998</v>
      </c>
    </row>
    <row r="39" spans="1:9" x14ac:dyDescent="0.25">
      <c r="A39" s="5"/>
      <c r="B39" s="56" t="s">
        <v>15</v>
      </c>
      <c r="C39" s="16" t="s">
        <v>55</v>
      </c>
      <c r="D39" s="42"/>
      <c r="E39" s="42"/>
      <c r="F39" s="42"/>
      <c r="G39" s="42">
        <v>298.8</v>
      </c>
      <c r="H39" s="42">
        <v>293.2</v>
      </c>
      <c r="I39" s="34">
        <f t="shared" si="1"/>
        <v>296</v>
      </c>
    </row>
    <row r="40" spans="1:9" x14ac:dyDescent="0.25">
      <c r="A40" s="5"/>
      <c r="B40" s="56" t="s">
        <v>88</v>
      </c>
      <c r="C40" s="16" t="s">
        <v>55</v>
      </c>
      <c r="D40" s="42"/>
      <c r="E40" s="42"/>
      <c r="F40" s="42"/>
      <c r="G40" s="42">
        <v>296</v>
      </c>
      <c r="H40" s="42"/>
      <c r="I40" s="34">
        <f t="shared" si="1"/>
        <v>296</v>
      </c>
    </row>
    <row r="41" spans="1:9" x14ac:dyDescent="0.25">
      <c r="A41" s="5"/>
      <c r="B41" s="56" t="s">
        <v>37</v>
      </c>
      <c r="C41" s="51" t="s">
        <v>57</v>
      </c>
      <c r="D41" s="42"/>
      <c r="E41" s="42"/>
      <c r="F41" s="42">
        <v>295.60000000000002</v>
      </c>
      <c r="G41" s="42"/>
      <c r="H41" s="42"/>
      <c r="I41" s="34">
        <f t="shared" si="1"/>
        <v>295.60000000000002</v>
      </c>
    </row>
    <row r="42" spans="1:9" x14ac:dyDescent="0.25">
      <c r="A42" s="5"/>
      <c r="B42" s="56" t="s">
        <v>17</v>
      </c>
      <c r="C42" s="51" t="s">
        <v>97</v>
      </c>
      <c r="D42" s="58"/>
      <c r="E42" s="58"/>
      <c r="F42" s="42">
        <v>299.10000000000002</v>
      </c>
      <c r="G42" s="42">
        <v>288.7</v>
      </c>
      <c r="H42" s="42"/>
      <c r="I42" s="34">
        <f t="shared" si="1"/>
        <v>293.89999999999998</v>
      </c>
    </row>
    <row r="43" spans="1:9" x14ac:dyDescent="0.25">
      <c r="A43" s="5"/>
      <c r="B43" s="56" t="s">
        <v>83</v>
      </c>
      <c r="C43" s="51" t="s">
        <v>97</v>
      </c>
      <c r="D43" s="58">
        <v>293.8</v>
      </c>
      <c r="E43" s="58"/>
      <c r="F43" s="42"/>
      <c r="G43" s="42"/>
      <c r="H43" s="42"/>
      <c r="I43" s="34">
        <f t="shared" si="1"/>
        <v>293.8</v>
      </c>
    </row>
    <row r="44" spans="1:9" x14ac:dyDescent="0.25">
      <c r="A44" s="5"/>
      <c r="B44" s="56" t="s">
        <v>3</v>
      </c>
      <c r="C44" s="51" t="s">
        <v>97</v>
      </c>
      <c r="D44" s="58"/>
      <c r="E44" s="58"/>
      <c r="F44" s="42"/>
      <c r="G44" s="42"/>
      <c r="H44" s="42">
        <v>292.8</v>
      </c>
      <c r="I44" s="34">
        <f t="shared" si="1"/>
        <v>292.8</v>
      </c>
    </row>
    <row r="45" spans="1:9" x14ac:dyDescent="0.25">
      <c r="A45" s="5"/>
      <c r="B45" s="56" t="s">
        <v>35</v>
      </c>
      <c r="C45" s="16" t="s">
        <v>57</v>
      </c>
      <c r="D45" s="42">
        <v>292.39999999999998</v>
      </c>
      <c r="E45" s="42">
        <v>287.3</v>
      </c>
      <c r="F45" s="42"/>
      <c r="G45" s="42"/>
      <c r="H45" s="42"/>
      <c r="I45" s="34">
        <f t="shared" si="1"/>
        <v>289.85000000000002</v>
      </c>
    </row>
    <row r="46" spans="1:9" x14ac:dyDescent="0.25">
      <c r="A46" s="5"/>
      <c r="B46" s="56" t="s">
        <v>6</v>
      </c>
      <c r="C46" s="16" t="s">
        <v>55</v>
      </c>
      <c r="D46" s="42">
        <v>281</v>
      </c>
      <c r="E46" s="42">
        <v>288.2</v>
      </c>
      <c r="F46" s="42"/>
      <c r="G46" s="42"/>
      <c r="H46" s="42"/>
      <c r="I46" s="34">
        <f t="shared" si="1"/>
        <v>284.60000000000002</v>
      </c>
    </row>
    <row r="47" spans="1:9" x14ac:dyDescent="0.25">
      <c r="A47" s="5"/>
      <c r="B47" s="56" t="s">
        <v>26</v>
      </c>
      <c r="C47" s="16" t="s">
        <v>92</v>
      </c>
      <c r="D47" s="42"/>
      <c r="E47" s="42"/>
      <c r="F47" s="42">
        <v>286.89999999999998</v>
      </c>
      <c r="G47" s="42"/>
      <c r="H47" s="42">
        <v>281.8</v>
      </c>
      <c r="I47" s="34">
        <f t="shared" si="1"/>
        <v>284.35000000000002</v>
      </c>
    </row>
    <row r="48" spans="1:9" x14ac:dyDescent="0.25">
      <c r="A48" s="5"/>
      <c r="B48" s="56" t="s">
        <v>21</v>
      </c>
      <c r="C48" s="16" t="s">
        <v>97</v>
      </c>
      <c r="D48" s="58">
        <v>293.8</v>
      </c>
      <c r="E48" s="58"/>
      <c r="F48" s="42">
        <v>265.2</v>
      </c>
      <c r="G48" s="42"/>
      <c r="H48" s="42"/>
      <c r="I48" s="34">
        <f t="shared" si="1"/>
        <v>279.5</v>
      </c>
    </row>
    <row r="49" spans="1:9" x14ac:dyDescent="0.25">
      <c r="A49" s="5"/>
      <c r="B49" s="56" t="s">
        <v>81</v>
      </c>
      <c r="C49" s="16" t="s">
        <v>97</v>
      </c>
      <c r="D49" s="58"/>
      <c r="E49" s="58">
        <v>275.2</v>
      </c>
      <c r="F49" s="42"/>
      <c r="G49" s="42"/>
      <c r="H49" s="42"/>
      <c r="I49" s="34">
        <f t="shared" si="1"/>
        <v>275.2</v>
      </c>
    </row>
    <row r="50" spans="1:9" x14ac:dyDescent="0.25">
      <c r="A50" s="5"/>
      <c r="B50" s="56" t="s">
        <v>36</v>
      </c>
      <c r="C50" s="16" t="s">
        <v>57</v>
      </c>
      <c r="D50" s="42"/>
      <c r="E50" s="42"/>
      <c r="F50" s="42"/>
      <c r="G50" s="42"/>
      <c r="H50" s="42"/>
      <c r="I50" s="34">
        <f t="shared" si="1"/>
        <v>0</v>
      </c>
    </row>
    <row r="51" spans="1:9" x14ac:dyDescent="0.25">
      <c r="A51" s="5"/>
      <c r="B51" s="56" t="s">
        <v>46</v>
      </c>
      <c r="C51" s="16" t="s">
        <v>58</v>
      </c>
      <c r="D51" s="42"/>
      <c r="E51" s="42"/>
      <c r="F51" s="42"/>
      <c r="G51" s="42"/>
      <c r="H51" s="42"/>
      <c r="I51" s="34">
        <f t="shared" si="1"/>
        <v>0</v>
      </c>
    </row>
    <row r="52" spans="1:9" x14ac:dyDescent="0.25">
      <c r="A52" s="5"/>
      <c r="B52" s="56" t="s">
        <v>30</v>
      </c>
      <c r="C52" s="16" t="s">
        <v>92</v>
      </c>
      <c r="D52" s="42"/>
      <c r="E52" s="42"/>
      <c r="F52" s="42"/>
      <c r="G52" s="42"/>
      <c r="H52" s="42"/>
      <c r="I52" s="34">
        <f t="shared" si="1"/>
        <v>0</v>
      </c>
    </row>
    <row r="53" spans="1:9" x14ac:dyDescent="0.25">
      <c r="A53" s="5"/>
      <c r="B53" s="56" t="s">
        <v>84</v>
      </c>
      <c r="C53" s="16" t="s">
        <v>56</v>
      </c>
      <c r="D53" s="42"/>
      <c r="E53" s="42"/>
      <c r="F53" s="42"/>
      <c r="G53" s="42"/>
      <c r="H53" s="42"/>
      <c r="I53" s="34">
        <f t="shared" si="1"/>
        <v>0</v>
      </c>
    </row>
    <row r="54" spans="1:9" x14ac:dyDescent="0.25">
      <c r="A54" s="5"/>
      <c r="B54" s="56" t="s">
        <v>109</v>
      </c>
      <c r="C54" s="16" t="s">
        <v>58</v>
      </c>
      <c r="D54" s="58"/>
      <c r="E54" s="58"/>
      <c r="F54" s="58"/>
      <c r="G54" s="58"/>
      <c r="H54" s="58"/>
      <c r="I54" s="34">
        <f t="shared" si="1"/>
        <v>0</v>
      </c>
    </row>
    <row r="55" spans="1:9" x14ac:dyDescent="0.25">
      <c r="A55" s="5"/>
      <c r="B55" s="56" t="s">
        <v>86</v>
      </c>
      <c r="C55" s="16" t="s">
        <v>56</v>
      </c>
      <c r="D55" s="42"/>
      <c r="E55" s="42"/>
      <c r="F55" s="42"/>
      <c r="G55" s="42"/>
      <c r="H55" s="42"/>
      <c r="I55" s="34">
        <f t="shared" si="1"/>
        <v>0</v>
      </c>
    </row>
    <row r="56" spans="1:9" x14ac:dyDescent="0.25">
      <c r="A56" s="5"/>
      <c r="B56" s="56" t="s">
        <v>41</v>
      </c>
      <c r="C56" s="16" t="s">
        <v>57</v>
      </c>
      <c r="D56" s="42"/>
      <c r="E56" s="42"/>
      <c r="F56" s="42"/>
      <c r="G56" s="42"/>
      <c r="H56" s="42"/>
      <c r="I56" s="34">
        <f t="shared" si="1"/>
        <v>0</v>
      </c>
    </row>
    <row r="57" spans="1:9" x14ac:dyDescent="0.25">
      <c r="A57" s="5"/>
      <c r="B57" s="56" t="s">
        <v>40</v>
      </c>
      <c r="C57" s="16" t="s">
        <v>57</v>
      </c>
      <c r="D57" s="42"/>
      <c r="E57" s="42"/>
      <c r="F57" s="42"/>
      <c r="G57" s="42"/>
      <c r="H57" s="42"/>
      <c r="I57" s="34">
        <f t="shared" si="1"/>
        <v>0</v>
      </c>
    </row>
    <row r="58" spans="1:9" x14ac:dyDescent="0.25">
      <c r="A58" s="5"/>
      <c r="B58" s="56" t="s">
        <v>9</v>
      </c>
      <c r="C58" s="16" t="s">
        <v>55</v>
      </c>
      <c r="D58" s="42"/>
      <c r="E58" s="42"/>
      <c r="F58" s="42"/>
      <c r="G58" s="42"/>
      <c r="H58" s="42"/>
      <c r="I58" s="34">
        <f t="shared" si="1"/>
        <v>0</v>
      </c>
    </row>
    <row r="59" spans="1:9" x14ac:dyDescent="0.25">
      <c r="A59" s="5"/>
      <c r="B59" s="56" t="s">
        <v>38</v>
      </c>
      <c r="C59" s="16" t="s">
        <v>57</v>
      </c>
      <c r="D59" s="42"/>
      <c r="E59" s="42"/>
      <c r="F59" s="42"/>
      <c r="G59" s="42"/>
      <c r="H59" s="42"/>
      <c r="I59" s="34">
        <f t="shared" si="1"/>
        <v>0</v>
      </c>
    </row>
    <row r="60" spans="1:9" x14ac:dyDescent="0.25">
      <c r="A60" s="5"/>
      <c r="B60" s="56" t="s">
        <v>47</v>
      </c>
      <c r="C60" s="16" t="s">
        <v>58</v>
      </c>
      <c r="D60" s="42"/>
      <c r="E60" s="42"/>
      <c r="F60" s="42"/>
      <c r="G60" s="42"/>
      <c r="H60" s="42"/>
      <c r="I60" s="34">
        <f t="shared" si="1"/>
        <v>0</v>
      </c>
    </row>
    <row r="61" spans="1:9" x14ac:dyDescent="0.25">
      <c r="A61" s="5"/>
      <c r="B61" s="56" t="s">
        <v>85</v>
      </c>
      <c r="C61" s="51" t="s">
        <v>56</v>
      </c>
      <c r="D61" s="42"/>
      <c r="E61" s="42"/>
      <c r="F61" s="42"/>
      <c r="G61" s="42"/>
      <c r="H61" s="42"/>
      <c r="I61" s="34">
        <f t="shared" si="1"/>
        <v>0</v>
      </c>
    </row>
    <row r="62" spans="1:9" x14ac:dyDescent="0.25">
      <c r="A62" s="5"/>
      <c r="B62" s="56" t="s">
        <v>34</v>
      </c>
      <c r="C62" s="51" t="s">
        <v>57</v>
      </c>
      <c r="D62" s="42"/>
      <c r="E62" s="42"/>
      <c r="F62" s="42"/>
      <c r="G62" s="42"/>
      <c r="H62" s="42"/>
      <c r="I62" s="34">
        <f t="shared" si="1"/>
        <v>0</v>
      </c>
    </row>
  </sheetData>
  <sortState ref="B6:I62">
    <sortCondition descending="1" ref="I6:I62"/>
  </sortState>
  <mergeCells count="2">
    <mergeCell ref="D5:F5"/>
    <mergeCell ref="A1:J1"/>
  </mergeCells>
  <pageMargins left="0.51181102362204722" right="0.11811023622047245" top="0.78740157480314965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G22" sqref="G22"/>
    </sheetView>
  </sheetViews>
  <sheetFormatPr baseColWidth="10" defaultRowHeight="13.8" x14ac:dyDescent="0.25"/>
  <cols>
    <col min="1" max="1" width="5.69921875" customWidth="1"/>
    <col min="2" max="2" width="32.59765625" customWidth="1"/>
    <col min="3" max="3" width="6.8984375" customWidth="1"/>
    <col min="4" max="4" width="5.59765625" customWidth="1"/>
    <col min="5" max="5" width="6.59765625" customWidth="1"/>
    <col min="6" max="6" width="2.59765625" customWidth="1"/>
    <col min="7" max="7" width="6.59765625" customWidth="1"/>
    <col min="8" max="8" width="5.59765625" customWidth="1"/>
    <col min="9" max="9" width="6.5" customWidth="1"/>
    <col min="10" max="10" width="2.3984375" customWidth="1"/>
    <col min="11" max="11" width="6.59765625" customWidth="1"/>
  </cols>
  <sheetData>
    <row r="1" spans="1:11" ht="34.799999999999997" x14ac:dyDescent="0.25">
      <c r="A1" s="70" t="s">
        <v>104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5" spans="1:11" ht="15.6" x14ac:dyDescent="0.25">
      <c r="C5" s="13" t="s">
        <v>0</v>
      </c>
      <c r="E5" s="16"/>
      <c r="F5" s="14" t="s">
        <v>59</v>
      </c>
      <c r="G5" s="15"/>
      <c r="I5" s="16"/>
      <c r="J5" s="14" t="s">
        <v>60</v>
      </c>
      <c r="K5" s="15"/>
    </row>
    <row r="6" spans="1:11" ht="15.6" x14ac:dyDescent="0.25">
      <c r="A6" s="22" t="s">
        <v>61</v>
      </c>
      <c r="B6" s="22" t="s">
        <v>52</v>
      </c>
      <c r="C6" s="17"/>
      <c r="D6" s="23"/>
      <c r="E6" s="24"/>
      <c r="F6" s="18" t="s">
        <v>62</v>
      </c>
      <c r="G6" s="25"/>
      <c r="H6" s="26"/>
      <c r="I6" s="19"/>
      <c r="J6" s="18" t="s">
        <v>62</v>
      </c>
      <c r="K6" s="27"/>
    </row>
    <row r="7" spans="1:11" ht="17.399999999999999" x14ac:dyDescent="0.3">
      <c r="A7" s="28" t="s">
        <v>63</v>
      </c>
      <c r="B7" s="29" t="s">
        <v>97</v>
      </c>
      <c r="C7" s="31">
        <v>5</v>
      </c>
      <c r="D7" s="30"/>
      <c r="E7" s="31">
        <v>10</v>
      </c>
      <c r="F7" s="31" t="s">
        <v>64</v>
      </c>
      <c r="G7" s="31">
        <v>0</v>
      </c>
      <c r="I7" s="31">
        <v>19</v>
      </c>
      <c r="J7" s="31" t="s">
        <v>64</v>
      </c>
      <c r="K7" s="31">
        <v>6</v>
      </c>
    </row>
    <row r="8" spans="1:11" ht="17.399999999999999" x14ac:dyDescent="0.3">
      <c r="A8" s="28" t="s">
        <v>65</v>
      </c>
      <c r="B8" s="20" t="s">
        <v>99</v>
      </c>
      <c r="C8" s="31">
        <v>5</v>
      </c>
      <c r="D8" s="30"/>
      <c r="E8" s="31">
        <v>8</v>
      </c>
      <c r="F8" s="31" t="s">
        <v>64</v>
      </c>
      <c r="G8" s="31">
        <v>2</v>
      </c>
      <c r="I8" s="31">
        <v>19</v>
      </c>
      <c r="J8" s="31" t="s">
        <v>64</v>
      </c>
      <c r="K8" s="31">
        <v>6</v>
      </c>
    </row>
    <row r="9" spans="1:11" ht="17.399999999999999" x14ac:dyDescent="0.3">
      <c r="A9" s="28" t="s">
        <v>66</v>
      </c>
      <c r="B9" s="29" t="s">
        <v>100</v>
      </c>
      <c r="C9" s="31">
        <v>5</v>
      </c>
      <c r="D9" s="30"/>
      <c r="E9" s="31">
        <v>6</v>
      </c>
      <c r="F9" s="31" t="s">
        <v>64</v>
      </c>
      <c r="G9" s="31">
        <v>4</v>
      </c>
      <c r="I9" s="31">
        <v>15</v>
      </c>
      <c r="J9" s="31" t="s">
        <v>64</v>
      </c>
      <c r="K9" s="31">
        <v>10</v>
      </c>
    </row>
    <row r="10" spans="1:11" ht="17.399999999999999" x14ac:dyDescent="0.3">
      <c r="A10" s="28" t="s">
        <v>77</v>
      </c>
      <c r="B10" s="32" t="s">
        <v>102</v>
      </c>
      <c r="C10" s="31">
        <v>5</v>
      </c>
      <c r="D10" s="30"/>
      <c r="E10" s="31">
        <v>4</v>
      </c>
      <c r="F10" s="31" t="s">
        <v>64</v>
      </c>
      <c r="G10" s="31">
        <v>6</v>
      </c>
      <c r="I10" s="31">
        <v>10</v>
      </c>
      <c r="J10" s="31" t="s">
        <v>64</v>
      </c>
      <c r="K10" s="31">
        <v>15</v>
      </c>
    </row>
    <row r="11" spans="1:11" ht="17.399999999999999" x14ac:dyDescent="0.3">
      <c r="A11" s="28" t="s">
        <v>78</v>
      </c>
      <c r="B11" s="20" t="s">
        <v>101</v>
      </c>
      <c r="C11" s="31">
        <v>5</v>
      </c>
      <c r="D11" s="30"/>
      <c r="E11" s="31">
        <v>2</v>
      </c>
      <c r="F11" s="31" t="s">
        <v>64</v>
      </c>
      <c r="G11" s="31">
        <v>8</v>
      </c>
      <c r="I11" s="31">
        <v>11</v>
      </c>
      <c r="J11" s="31" t="s">
        <v>64</v>
      </c>
      <c r="K11" s="31">
        <v>14</v>
      </c>
    </row>
    <row r="12" spans="1:11" ht="17.399999999999999" x14ac:dyDescent="0.3">
      <c r="A12" s="28" t="s">
        <v>98</v>
      </c>
      <c r="B12" s="21" t="s">
        <v>103</v>
      </c>
      <c r="C12" s="31">
        <v>5</v>
      </c>
      <c r="D12" s="30"/>
      <c r="E12" s="31">
        <v>0</v>
      </c>
      <c r="F12" s="31" t="s">
        <v>64</v>
      </c>
      <c r="G12" s="31">
        <v>10</v>
      </c>
      <c r="I12" s="31">
        <v>1</v>
      </c>
      <c r="J12" s="31" t="s">
        <v>64</v>
      </c>
      <c r="K12" s="31">
        <v>24</v>
      </c>
    </row>
    <row r="16" spans="1:11" ht="24.6" x14ac:dyDescent="0.4">
      <c r="A16" s="33" t="s">
        <v>105</v>
      </c>
    </row>
  </sheetData>
  <mergeCells count="1">
    <mergeCell ref="A1:K1"/>
  </mergeCells>
  <pageMargins left="0.51181102362204722" right="0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Web LP-A</vt:lpstr>
      <vt:lpstr>Setz. LP-A</vt:lpstr>
      <vt:lpstr>Ergeb. LP-A</vt:lpstr>
      <vt:lpstr>Mann-LP-A</vt:lpstr>
      <vt:lpstr>'Web LP-A'!Drucktitel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Sportleiter-BSB</cp:lastModifiedBy>
  <cp:lastPrinted>2025-01-18T16:34:42Z</cp:lastPrinted>
  <dcterms:created xsi:type="dcterms:W3CDTF">2023-10-29T14:18:39Z</dcterms:created>
  <dcterms:modified xsi:type="dcterms:W3CDTF">2025-01-18T17:13:37Z</dcterms:modified>
</cp:coreProperties>
</file>